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NB-DEBORA\Documents\leilão ka\Leilão 2021\22º Leilão Katayama\Catálogos\"/>
    </mc:Choice>
  </mc:AlternateContent>
  <xr:revisionPtr revIDLastSave="0" documentId="13_ncr:1_{9BE5A49D-0D0B-4E8A-8F36-35F66D162E98}" xr6:coauthVersionLast="47" xr6:coauthVersionMax="47" xr10:uidLastSave="{00000000-0000-0000-0000-000000000000}"/>
  <bookViews>
    <workbookView xWindow="-120" yWindow="-120" windowWidth="20730" windowHeight="11160" xr2:uid="{F75EEA96-59DD-499A-A392-73D1E87B91CD}"/>
  </bookViews>
  <sheets>
    <sheet name="Planilha1" sheetId="1" r:id="rId1"/>
  </sheets>
  <definedNames>
    <definedName name="_xlnm.Print_Titles" localSheetId="0">Planilha1!$A:$C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M13" i="1"/>
  <c r="M8" i="1"/>
  <c r="M6" i="1"/>
  <c r="M4" i="1"/>
  <c r="M24" i="1"/>
  <c r="M23" i="1"/>
  <c r="M22" i="1"/>
  <c r="M21" i="1"/>
  <c r="M20" i="1"/>
  <c r="M19" i="1"/>
  <c r="M17" i="1"/>
  <c r="M15" i="1"/>
  <c r="M12" i="1"/>
  <c r="M10" i="1"/>
</calcChain>
</file>

<file path=xl/sharedStrings.xml><?xml version="1.0" encoding="utf-8"?>
<sst xmlns="http://schemas.openxmlformats.org/spreadsheetml/2006/main" count="415" uniqueCount="216">
  <si>
    <t>RGN</t>
  </si>
  <si>
    <t>LOTE</t>
  </si>
  <si>
    <t>PRENHEZ</t>
  </si>
  <si>
    <t>PREV. PARTO</t>
  </si>
  <si>
    <t>MGTe</t>
  </si>
  <si>
    <t>NASC.</t>
  </si>
  <si>
    <t>GEN</t>
  </si>
  <si>
    <t>iABCZg</t>
  </si>
  <si>
    <t>DECA</t>
  </si>
  <si>
    <t>GS</t>
  </si>
  <si>
    <t>MP120</t>
  </si>
  <si>
    <t>MP210</t>
  </si>
  <si>
    <t>MTP120</t>
  </si>
  <si>
    <t>MTP210</t>
  </si>
  <si>
    <t>DP120</t>
  </si>
  <si>
    <t>DP210</t>
  </si>
  <si>
    <t>DP365</t>
  </si>
  <si>
    <t>DP450</t>
  </si>
  <si>
    <t>DPE365</t>
  </si>
  <si>
    <t>DPE450</t>
  </si>
  <si>
    <t>DAOL</t>
  </si>
  <si>
    <t>DACAB</t>
  </si>
  <si>
    <t>DALT</t>
  </si>
  <si>
    <t>DIPP</t>
  </si>
  <si>
    <t>DPG</t>
  </si>
  <si>
    <t>DPA</t>
  </si>
  <si>
    <t>DPAC</t>
  </si>
  <si>
    <t>DSTAY</t>
  </si>
  <si>
    <t>D3P</t>
  </si>
  <si>
    <t>DPN</t>
  </si>
  <si>
    <t>DED</t>
  </si>
  <si>
    <t>DPD</t>
  </si>
  <si>
    <t>DMD</t>
  </si>
  <si>
    <t>DES</t>
  </si>
  <si>
    <t>DPS</t>
  </si>
  <si>
    <t>DMS</t>
  </si>
  <si>
    <t>DMAR</t>
  </si>
  <si>
    <t>DPPC</t>
  </si>
  <si>
    <t>DPCQ</t>
  </si>
  <si>
    <t>DCAR</t>
  </si>
  <si>
    <t>DIMS</t>
  </si>
  <si>
    <t>DMAC</t>
  </si>
  <si>
    <t>DIPM</t>
  </si>
  <si>
    <t>DFRAME</t>
  </si>
  <si>
    <t>KAPM8153</t>
  </si>
  <si>
    <t>KPAM961</t>
  </si>
  <si>
    <t>RAJAN COL</t>
  </si>
  <si>
    <t>G</t>
  </si>
  <si>
    <t>PO</t>
  </si>
  <si>
    <t>GANGLIO KA</t>
  </si>
  <si>
    <t>8041 KA</t>
  </si>
  <si>
    <t>BACKUP DA CFM</t>
  </si>
  <si>
    <t>KAPM8153 KA</t>
  </si>
  <si>
    <t>KAPO1130</t>
  </si>
  <si>
    <t>KPA67</t>
  </si>
  <si>
    <t>NORDICO KA</t>
  </si>
  <si>
    <t>259 KA</t>
  </si>
  <si>
    <t>GAETAN KA</t>
  </si>
  <si>
    <t>1130 KA</t>
  </si>
  <si>
    <t>KAPO2435</t>
  </si>
  <si>
    <t>KPA15</t>
  </si>
  <si>
    <t>LOGAN KA</t>
  </si>
  <si>
    <t>948 KA</t>
  </si>
  <si>
    <t>SADAN FIV KA</t>
  </si>
  <si>
    <t>KAPO2435 KA</t>
  </si>
  <si>
    <t>OLIMPHO KA</t>
  </si>
  <si>
    <t>KAPM8482</t>
  </si>
  <si>
    <t>KPAM732</t>
  </si>
  <si>
    <t>NIMBUS KA</t>
  </si>
  <si>
    <t>LEGADO KA</t>
  </si>
  <si>
    <t>6869 KA</t>
  </si>
  <si>
    <t>D4685 DA MN</t>
  </si>
  <si>
    <t>KAPM8482 KA</t>
  </si>
  <si>
    <t>KAPO180</t>
  </si>
  <si>
    <t>OGAR KA</t>
  </si>
  <si>
    <t>GANGES COL</t>
  </si>
  <si>
    <t>GILA KA</t>
  </si>
  <si>
    <t>LINDALVA KA</t>
  </si>
  <si>
    <t>KAPM8253</t>
  </si>
  <si>
    <t>KPAM1122</t>
  </si>
  <si>
    <t>7722 KA</t>
  </si>
  <si>
    <t>KAPM8253 KA</t>
  </si>
  <si>
    <t>HORISTA KA</t>
  </si>
  <si>
    <t>KAPM8373</t>
  </si>
  <si>
    <t>KPAM731</t>
  </si>
  <si>
    <t>KYOTO KA</t>
  </si>
  <si>
    <t>MUKESH FIV COL</t>
  </si>
  <si>
    <t>LADAINHA KA</t>
  </si>
  <si>
    <t>KAPM8373 KA</t>
  </si>
  <si>
    <t>KAPO2590</t>
  </si>
  <si>
    <t>KPA66</t>
  </si>
  <si>
    <t>ORION KA</t>
  </si>
  <si>
    <t>MARLON KA</t>
  </si>
  <si>
    <t>JASMIM KA</t>
  </si>
  <si>
    <t>FENIX KA</t>
  </si>
  <si>
    <t>KAPO2590 KA</t>
  </si>
  <si>
    <t>KAPM5025</t>
  </si>
  <si>
    <t>3283 CATEDRAL KA</t>
  </si>
  <si>
    <t>LEONA KA</t>
  </si>
  <si>
    <t>KAPM5044</t>
  </si>
  <si>
    <t>3516 LEOPOLDINENSE K</t>
  </si>
  <si>
    <t>LETICIA KA</t>
  </si>
  <si>
    <t>KAPM8690</t>
  </si>
  <si>
    <t>KPAM667</t>
  </si>
  <si>
    <t>OBELIX KA</t>
  </si>
  <si>
    <t>MARIELA KA</t>
  </si>
  <si>
    <t>REM USP</t>
  </si>
  <si>
    <t>KAPM8690 KA</t>
  </si>
  <si>
    <t>KAPM8426</t>
  </si>
  <si>
    <t>KPAM962</t>
  </si>
  <si>
    <t>REM HEROS</t>
  </si>
  <si>
    <t>6431 KA</t>
  </si>
  <si>
    <t>KAPM8426 KA</t>
  </si>
  <si>
    <t>KAP4206</t>
  </si>
  <si>
    <t>KAPM10143</t>
  </si>
  <si>
    <t>KAPO3864</t>
  </si>
  <si>
    <t>NOBEL KA</t>
  </si>
  <si>
    <t>NEOGEN KA</t>
  </si>
  <si>
    <t>OTHO KA</t>
  </si>
  <si>
    <t/>
  </si>
  <si>
    <t>BARU DA ELGE</t>
  </si>
  <si>
    <t>JARGON KA</t>
  </si>
  <si>
    <t>REM ARMADOR</t>
  </si>
  <si>
    <t>KAP4206 KA</t>
  </si>
  <si>
    <t>KAPM10143 KA</t>
  </si>
  <si>
    <t>KAPO3864 KA</t>
  </si>
  <si>
    <t>KAPO1964 KA</t>
  </si>
  <si>
    <t>KAPM7402 KA</t>
  </si>
  <si>
    <t>KPA50</t>
  </si>
  <si>
    <t>LAREDO KA</t>
  </si>
  <si>
    <t>GARATUJA KA</t>
  </si>
  <si>
    <t>AVESSO TE DA BELA</t>
  </si>
  <si>
    <t>MONUMENTO KA</t>
  </si>
  <si>
    <t>MITO KA</t>
  </si>
  <si>
    <t>KPA15 KA</t>
  </si>
  <si>
    <t>KPA50 KA</t>
  </si>
  <si>
    <t>KPAM732 KA</t>
  </si>
  <si>
    <t>KPA67 KA</t>
  </si>
  <si>
    <t>KPAM961 KA</t>
  </si>
  <si>
    <t>KPA66 KA</t>
  </si>
  <si>
    <t>CAT</t>
  </si>
  <si>
    <t>BEZ</t>
  </si>
  <si>
    <t>DOAD</t>
  </si>
  <si>
    <t>SEXO</t>
  </si>
  <si>
    <t>Fêmea</t>
  </si>
  <si>
    <t>Macho</t>
  </si>
  <si>
    <t>Pai Nome</t>
  </si>
  <si>
    <t>Mãe Nome</t>
  </si>
  <si>
    <t>Avô Mat. Nome</t>
  </si>
  <si>
    <t>Nome</t>
  </si>
  <si>
    <t>DADOS PRENHEZ</t>
  </si>
  <si>
    <t>TOP % MGTe</t>
  </si>
  <si>
    <t>Avô Pat. Nome</t>
  </si>
  <si>
    <t>GABINETE</t>
  </si>
  <si>
    <t>QUARK COL</t>
  </si>
  <si>
    <t>KOCHI KA</t>
  </si>
  <si>
    <t>BERLOQUE DA BONS</t>
  </si>
  <si>
    <t>PLAYBOY MAT</t>
  </si>
  <si>
    <t>TITIO DA MN</t>
  </si>
  <si>
    <t>HUNO DA MN</t>
  </si>
  <si>
    <t>DOADORAS</t>
  </si>
  <si>
    <t>TOP% MP120</t>
  </si>
  <si>
    <t>TOP% MP210</t>
  </si>
  <si>
    <t>TOP% MTP120</t>
  </si>
  <si>
    <t>TOP% MTP210</t>
  </si>
  <si>
    <t>TOP% DP120</t>
  </si>
  <si>
    <t>TOP% DP210</t>
  </si>
  <si>
    <t>TOP% DP365</t>
  </si>
  <si>
    <t>TOP% DP450</t>
  </si>
  <si>
    <t>TOP% DPE365</t>
  </si>
  <si>
    <t>TOP% DPE450</t>
  </si>
  <si>
    <t>TOP% DAOL</t>
  </si>
  <si>
    <t>TOP% DACAB</t>
  </si>
  <si>
    <t>TOP% DALT</t>
  </si>
  <si>
    <t>TOP% DIPP</t>
  </si>
  <si>
    <t>TOP% DPG</t>
  </si>
  <si>
    <t>TOP% DPA</t>
  </si>
  <si>
    <t>TOP% DPAC</t>
  </si>
  <si>
    <t>TOP% DSTAY</t>
  </si>
  <si>
    <t>TOP% D3P</t>
  </si>
  <si>
    <t>TOP% DPN</t>
  </si>
  <si>
    <t>TOP% DED</t>
  </si>
  <si>
    <t>TOP% DPD</t>
  </si>
  <si>
    <t>TOP% DMD</t>
  </si>
  <si>
    <t>TOP% DES</t>
  </si>
  <si>
    <t>TOP% DPS</t>
  </si>
  <si>
    <t>TOP% DMS</t>
  </si>
  <si>
    <t>TOP% DMAR</t>
  </si>
  <si>
    <t>TOP% DPPC</t>
  </si>
  <si>
    <t>TOP% DPCQ</t>
  </si>
  <si>
    <t>TOP% DCAR</t>
  </si>
  <si>
    <t>TOP% DIMS</t>
  </si>
  <si>
    <t>TOP% DMAC</t>
  </si>
  <si>
    <t>TOP% DIPM</t>
  </si>
  <si>
    <t>TOP% DFRAME</t>
  </si>
  <si>
    <t>KPAM1122 KA</t>
  </si>
  <si>
    <t>KPAM731 KA</t>
  </si>
  <si>
    <t>KPAM962 KA</t>
  </si>
  <si>
    <t>KPAM667 KA</t>
  </si>
  <si>
    <t>16A</t>
  </si>
  <si>
    <t>01A</t>
  </si>
  <si>
    <t>02A</t>
  </si>
  <si>
    <t>03A</t>
  </si>
  <si>
    <t>04A</t>
  </si>
  <si>
    <t>06A</t>
  </si>
  <si>
    <t>07A</t>
  </si>
  <si>
    <t>08A</t>
  </si>
  <si>
    <t>10A</t>
  </si>
  <si>
    <t>12A</t>
  </si>
  <si>
    <t>13A</t>
  </si>
  <si>
    <t>14A</t>
  </si>
  <si>
    <t>-</t>
  </si>
  <si>
    <t>05A</t>
  </si>
  <si>
    <t>09A</t>
  </si>
  <si>
    <t>11A</t>
  </si>
  <si>
    <t>15A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</si>
</sst>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7" fontId="2" fillId="0" borderId="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4" fontId="2" fillId="4" borderId="18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7" fontId="2" fillId="4" borderId="2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 vertical="center"/>
    </xf>
    <xf numFmtId="0" fontId="2" fillId="4" borderId="18" xfId="0" applyNumberFormat="1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165" fontId="2" fillId="4" borderId="18" xfId="0" applyNumberFormat="1" applyFont="1" applyFill="1" applyBorder="1" applyAlignment="1">
      <alignment horizontal="center" vertical="center"/>
    </xf>
    <xf numFmtId="166" fontId="2" fillId="4" borderId="18" xfId="0" applyNumberFormat="1" applyFon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7" fontId="2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166" fontId="2" fillId="4" borderId="11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/>
    </xf>
    <xf numFmtId="17" fontId="2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7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7" fontId="2" fillId="0" borderId="5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4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" fontId="2" fillId="0" borderId="4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6" fontId="2" fillId="0" borderId="37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CB8A9-1979-4A6B-9BB7-66F44E0366CE}">
  <dimension ref="A1:CJ27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7.5703125" defaultRowHeight="14.25" x14ac:dyDescent="0.25"/>
  <cols>
    <col min="1" max="1" width="5.140625" style="103" bestFit="1" customWidth="1"/>
    <col min="2" max="2" width="6" style="103" bestFit="1" customWidth="1"/>
    <col min="3" max="3" width="10.85546875" style="1" bestFit="1" customWidth="1"/>
    <col min="4" max="4" width="10.42578125" style="1" bestFit="1" customWidth="1"/>
    <col min="5" max="5" width="3.28515625" style="1" bestFit="1" customWidth="1"/>
    <col min="6" max="6" width="6.5703125" style="1" bestFit="1" customWidth="1"/>
    <col min="7" max="7" width="15.140625" style="1" bestFit="1" customWidth="1"/>
    <col min="8" max="8" width="15.5703125" style="1" bestFit="1" customWidth="1"/>
    <col min="9" max="9" width="20.7109375" style="1" bestFit="1" customWidth="1"/>
    <col min="10" max="10" width="18.140625" style="1" bestFit="1" customWidth="1"/>
    <col min="11" max="11" width="17.42578125" style="1" bestFit="1" customWidth="1"/>
    <col min="12" max="12" width="17" style="1" bestFit="1" customWidth="1"/>
    <col min="13" max="13" width="6" style="1" bestFit="1" customWidth="1"/>
    <col min="14" max="14" width="6.140625" style="1" bestFit="1" customWidth="1"/>
    <col min="15" max="15" width="6.5703125" style="1" bestFit="1" customWidth="1"/>
    <col min="16" max="16" width="8.140625" style="1" bestFit="1" customWidth="1"/>
    <col min="17" max="17" width="6.42578125" style="1" bestFit="1" customWidth="1"/>
    <col min="18" max="18" width="4.5703125" style="1" bestFit="1" customWidth="1"/>
    <col min="19" max="19" width="6" style="1" bestFit="1" customWidth="1"/>
    <col min="20" max="20" width="6.140625" style="1" bestFit="1" customWidth="1"/>
    <col min="21" max="24" width="6.7109375" style="1" bestFit="1" customWidth="1"/>
    <col min="25" max="28" width="7.7109375" style="1" bestFit="1" customWidth="1"/>
    <col min="29" max="36" width="6.28515625" style="1" bestFit="1" customWidth="1"/>
    <col min="37" max="40" width="7.28515625" style="1" bestFit="1" customWidth="1"/>
    <col min="41" max="41" width="5.5703125" style="1" bestFit="1" customWidth="1"/>
    <col min="42" max="42" width="5.7109375" style="1" bestFit="1" customWidth="1"/>
    <col min="43" max="44" width="6.7109375" style="1" bestFit="1" customWidth="1"/>
    <col min="45" max="45" width="5.28515625" style="1" bestFit="1" customWidth="1"/>
    <col min="46" max="46" width="5.7109375" style="1" bestFit="1" customWidth="1"/>
    <col min="47" max="47" width="5.140625" style="1" bestFit="1" customWidth="1"/>
    <col min="48" max="48" width="5.7109375" style="1" bestFit="1" customWidth="1"/>
    <col min="49" max="49" width="5.140625" style="1" bestFit="1" customWidth="1"/>
    <col min="50" max="50" width="5.7109375" style="1" bestFit="1" customWidth="1"/>
    <col min="51" max="51" width="5.5703125" style="1" bestFit="1" customWidth="1"/>
    <col min="52" max="52" width="5.7109375" style="1" bestFit="1" customWidth="1"/>
    <col min="53" max="53" width="5.5703125" style="1" bestFit="1" customWidth="1"/>
    <col min="54" max="54" width="5.7109375" style="1" bestFit="1" customWidth="1"/>
    <col min="55" max="56" width="6.42578125" style="1" bestFit="1" customWidth="1"/>
    <col min="57" max="57" width="5.5703125" style="1" bestFit="1" customWidth="1"/>
    <col min="58" max="58" width="5.7109375" style="1" bestFit="1" customWidth="1"/>
    <col min="59" max="59" width="5.140625" style="1" bestFit="1" customWidth="1"/>
    <col min="60" max="60" width="5.7109375" style="1" bestFit="1" customWidth="1"/>
    <col min="61" max="61" width="5.5703125" style="1" bestFit="1" customWidth="1"/>
    <col min="62" max="62" width="5.7109375" style="1" bestFit="1" customWidth="1"/>
    <col min="63" max="63" width="5.5703125" style="1" bestFit="1" customWidth="1"/>
    <col min="64" max="64" width="5.7109375" style="1" bestFit="1" customWidth="1"/>
    <col min="65" max="65" width="5.5703125" style="1" bestFit="1" customWidth="1"/>
    <col min="66" max="66" width="5.7109375" style="1" bestFit="1" customWidth="1"/>
    <col min="67" max="67" width="5.5703125" style="1" bestFit="1" customWidth="1"/>
    <col min="68" max="68" width="5.7109375" style="1" bestFit="1" customWidth="1"/>
    <col min="69" max="69" width="5.5703125" style="1" bestFit="1" customWidth="1"/>
    <col min="70" max="70" width="5.7109375" style="1" bestFit="1" customWidth="1"/>
    <col min="71" max="71" width="5.5703125" style="1" bestFit="1" customWidth="1"/>
    <col min="72" max="72" width="5.7109375" style="1" bestFit="1" customWidth="1"/>
    <col min="73" max="74" width="6.28515625" style="1" bestFit="1" customWidth="1"/>
    <col min="75" max="75" width="5.28515625" style="1" bestFit="1" customWidth="1"/>
    <col min="76" max="78" width="5.7109375" style="1" bestFit="1" customWidth="1"/>
    <col min="79" max="79" width="6.140625" style="1" bestFit="1" customWidth="1"/>
    <col min="80" max="80" width="5.7109375" style="1" bestFit="1" customWidth="1"/>
    <col min="81" max="81" width="6.5703125" style="1" bestFit="1" customWidth="1"/>
    <col min="82" max="82" width="5.7109375" style="1" bestFit="1" customWidth="1"/>
    <col min="83" max="83" width="6.5703125" style="1" bestFit="1" customWidth="1"/>
    <col min="84" max="84" width="6.140625" style="1" bestFit="1" customWidth="1"/>
    <col min="85" max="85" width="6.5703125" style="1" bestFit="1" customWidth="1"/>
    <col min="86" max="86" width="5.7109375" style="1" bestFit="1" customWidth="1"/>
    <col min="87" max="88" width="8.140625" style="1" bestFit="1" customWidth="1"/>
    <col min="89" max="16384" width="17.5703125" style="1"/>
  </cols>
  <sheetData>
    <row r="1" spans="1:88" ht="15" thickBot="1" x14ac:dyDescent="0.3">
      <c r="A1" s="164"/>
      <c r="B1" s="165"/>
      <c r="C1" s="165"/>
      <c r="D1" s="165" t="s">
        <v>160</v>
      </c>
      <c r="E1" s="165"/>
      <c r="F1" s="165"/>
      <c r="G1" s="165"/>
      <c r="H1" s="165"/>
      <c r="I1" s="165"/>
      <c r="J1" s="165"/>
      <c r="K1" s="166"/>
      <c r="L1" s="167" t="s">
        <v>150</v>
      </c>
      <c r="M1" s="168"/>
      <c r="N1" s="168"/>
      <c r="O1" s="169"/>
      <c r="P1" s="141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40"/>
      <c r="CJ1" s="105"/>
    </row>
    <row r="2" spans="1:88" ht="29.25" thickBot="1" x14ac:dyDescent="0.3">
      <c r="A2" s="142" t="s">
        <v>1</v>
      </c>
      <c r="B2" s="143" t="s">
        <v>140</v>
      </c>
      <c r="C2" s="143" t="s">
        <v>0</v>
      </c>
      <c r="D2" s="143" t="s">
        <v>5</v>
      </c>
      <c r="E2" s="143" t="s">
        <v>9</v>
      </c>
      <c r="F2" s="143" t="s">
        <v>143</v>
      </c>
      <c r="G2" s="143" t="s">
        <v>149</v>
      </c>
      <c r="H2" s="143" t="s">
        <v>146</v>
      </c>
      <c r="I2" s="143" t="s">
        <v>147</v>
      </c>
      <c r="J2" s="143" t="s">
        <v>152</v>
      </c>
      <c r="K2" s="144" t="s">
        <v>148</v>
      </c>
      <c r="L2" s="142" t="s">
        <v>2</v>
      </c>
      <c r="M2" s="143" t="s">
        <v>4</v>
      </c>
      <c r="N2" s="145" t="s">
        <v>151</v>
      </c>
      <c r="O2" s="146" t="s">
        <v>3</v>
      </c>
      <c r="P2" s="147" t="s">
        <v>7</v>
      </c>
      <c r="Q2" s="148" t="s">
        <v>8</v>
      </c>
      <c r="R2" s="143" t="s">
        <v>6</v>
      </c>
      <c r="S2" s="143" t="s">
        <v>4</v>
      </c>
      <c r="T2" s="145" t="s">
        <v>151</v>
      </c>
      <c r="U2" s="143" t="s">
        <v>10</v>
      </c>
      <c r="V2" s="145" t="s">
        <v>161</v>
      </c>
      <c r="W2" s="143" t="s">
        <v>11</v>
      </c>
      <c r="X2" s="145" t="s">
        <v>162</v>
      </c>
      <c r="Y2" s="143" t="s">
        <v>12</v>
      </c>
      <c r="Z2" s="145" t="s">
        <v>163</v>
      </c>
      <c r="AA2" s="143" t="s">
        <v>13</v>
      </c>
      <c r="AB2" s="145" t="s">
        <v>164</v>
      </c>
      <c r="AC2" s="143" t="s">
        <v>14</v>
      </c>
      <c r="AD2" s="145" t="s">
        <v>165</v>
      </c>
      <c r="AE2" s="143" t="s">
        <v>15</v>
      </c>
      <c r="AF2" s="145" t="s">
        <v>166</v>
      </c>
      <c r="AG2" s="143" t="s">
        <v>16</v>
      </c>
      <c r="AH2" s="145" t="s">
        <v>167</v>
      </c>
      <c r="AI2" s="143" t="s">
        <v>17</v>
      </c>
      <c r="AJ2" s="145" t="s">
        <v>168</v>
      </c>
      <c r="AK2" s="143" t="s">
        <v>18</v>
      </c>
      <c r="AL2" s="145" t="s">
        <v>169</v>
      </c>
      <c r="AM2" s="143" t="s">
        <v>19</v>
      </c>
      <c r="AN2" s="145" t="s">
        <v>170</v>
      </c>
      <c r="AO2" s="143" t="s">
        <v>20</v>
      </c>
      <c r="AP2" s="145" t="s">
        <v>171</v>
      </c>
      <c r="AQ2" s="143" t="s">
        <v>21</v>
      </c>
      <c r="AR2" s="145" t="s">
        <v>172</v>
      </c>
      <c r="AS2" s="143" t="s">
        <v>22</v>
      </c>
      <c r="AT2" s="145" t="s">
        <v>173</v>
      </c>
      <c r="AU2" s="143" t="s">
        <v>23</v>
      </c>
      <c r="AV2" s="145" t="s">
        <v>174</v>
      </c>
      <c r="AW2" s="143" t="s">
        <v>24</v>
      </c>
      <c r="AX2" s="145" t="s">
        <v>175</v>
      </c>
      <c r="AY2" s="143" t="s">
        <v>25</v>
      </c>
      <c r="AZ2" s="145" t="s">
        <v>176</v>
      </c>
      <c r="BA2" s="143" t="s">
        <v>26</v>
      </c>
      <c r="BB2" s="145" t="s">
        <v>177</v>
      </c>
      <c r="BC2" s="143" t="s">
        <v>27</v>
      </c>
      <c r="BD2" s="145" t="s">
        <v>178</v>
      </c>
      <c r="BE2" s="143" t="s">
        <v>28</v>
      </c>
      <c r="BF2" s="145" t="s">
        <v>179</v>
      </c>
      <c r="BG2" s="143" t="s">
        <v>29</v>
      </c>
      <c r="BH2" s="145" t="s">
        <v>180</v>
      </c>
      <c r="BI2" s="143" t="s">
        <v>30</v>
      </c>
      <c r="BJ2" s="145" t="s">
        <v>181</v>
      </c>
      <c r="BK2" s="143" t="s">
        <v>31</v>
      </c>
      <c r="BL2" s="145" t="s">
        <v>182</v>
      </c>
      <c r="BM2" s="143" t="s">
        <v>32</v>
      </c>
      <c r="BN2" s="145" t="s">
        <v>183</v>
      </c>
      <c r="BO2" s="143" t="s">
        <v>33</v>
      </c>
      <c r="BP2" s="145" t="s">
        <v>184</v>
      </c>
      <c r="BQ2" s="143" t="s">
        <v>34</v>
      </c>
      <c r="BR2" s="145" t="s">
        <v>185</v>
      </c>
      <c r="BS2" s="143" t="s">
        <v>35</v>
      </c>
      <c r="BT2" s="145" t="s">
        <v>186</v>
      </c>
      <c r="BU2" s="143" t="s">
        <v>36</v>
      </c>
      <c r="BV2" s="145" t="s">
        <v>187</v>
      </c>
      <c r="BW2" s="143" t="s">
        <v>37</v>
      </c>
      <c r="BX2" s="145" t="s">
        <v>188</v>
      </c>
      <c r="BY2" s="143" t="s">
        <v>38</v>
      </c>
      <c r="BZ2" s="145" t="s">
        <v>189</v>
      </c>
      <c r="CA2" s="143" t="s">
        <v>39</v>
      </c>
      <c r="CB2" s="145" t="s">
        <v>190</v>
      </c>
      <c r="CC2" s="143" t="s">
        <v>40</v>
      </c>
      <c r="CD2" s="145" t="s">
        <v>191</v>
      </c>
      <c r="CE2" s="143" t="s">
        <v>41</v>
      </c>
      <c r="CF2" s="145" t="s">
        <v>192</v>
      </c>
      <c r="CG2" s="143" t="s">
        <v>42</v>
      </c>
      <c r="CH2" s="145" t="s">
        <v>193</v>
      </c>
      <c r="CI2" s="143" t="s">
        <v>43</v>
      </c>
      <c r="CJ2" s="146" t="s">
        <v>194</v>
      </c>
    </row>
    <row r="3" spans="1:88" ht="15" thickBot="1" x14ac:dyDescent="0.3">
      <c r="A3" s="10" t="s">
        <v>200</v>
      </c>
      <c r="B3" s="17" t="s">
        <v>141</v>
      </c>
      <c r="C3" s="18" t="s">
        <v>128</v>
      </c>
      <c r="D3" s="19">
        <v>44106</v>
      </c>
      <c r="E3" s="3" t="s">
        <v>48</v>
      </c>
      <c r="F3" s="3" t="s">
        <v>144</v>
      </c>
      <c r="G3" s="3" t="s">
        <v>135</v>
      </c>
      <c r="H3" s="3" t="s">
        <v>51</v>
      </c>
      <c r="I3" s="3" t="s">
        <v>130</v>
      </c>
      <c r="J3" s="3" t="s">
        <v>153</v>
      </c>
      <c r="K3" s="20" t="s">
        <v>131</v>
      </c>
      <c r="L3" s="21" t="s">
        <v>211</v>
      </c>
      <c r="M3" s="3" t="s">
        <v>211</v>
      </c>
      <c r="N3" s="3" t="s">
        <v>211</v>
      </c>
      <c r="O3" s="22" t="s">
        <v>211</v>
      </c>
      <c r="P3" s="2">
        <v>21.63</v>
      </c>
      <c r="Q3" s="3">
        <v>1</v>
      </c>
      <c r="R3" s="3" t="s">
        <v>47</v>
      </c>
      <c r="S3" s="23">
        <v>19.899999999999999</v>
      </c>
      <c r="T3" s="24">
        <v>7</v>
      </c>
      <c r="U3" s="23">
        <v>0.39</v>
      </c>
      <c r="V3" s="24">
        <v>63</v>
      </c>
      <c r="W3" s="23">
        <v>0.28999999999999998</v>
      </c>
      <c r="X3" s="24">
        <v>68</v>
      </c>
      <c r="Y3" s="23">
        <v>1.79</v>
      </c>
      <c r="Z3" s="24">
        <v>48</v>
      </c>
      <c r="AA3" s="23">
        <v>2.5099999999999998</v>
      </c>
      <c r="AB3" s="24">
        <v>50</v>
      </c>
      <c r="AC3" s="25">
        <v>2.8</v>
      </c>
      <c r="AD3" s="24">
        <v>36</v>
      </c>
      <c r="AE3" s="23">
        <v>4.4400000000000004</v>
      </c>
      <c r="AF3" s="24">
        <v>38</v>
      </c>
      <c r="AG3" s="23">
        <v>13.54</v>
      </c>
      <c r="AH3" s="24">
        <v>19</v>
      </c>
      <c r="AI3" s="23">
        <v>14.49</v>
      </c>
      <c r="AJ3" s="24">
        <v>18</v>
      </c>
      <c r="AK3" s="23">
        <v>1.1100000000000001</v>
      </c>
      <c r="AL3" s="24">
        <v>4</v>
      </c>
      <c r="AM3" s="23">
        <v>1.1000000000000001</v>
      </c>
      <c r="AN3" s="24">
        <v>8</v>
      </c>
      <c r="AO3" s="23">
        <v>1.82</v>
      </c>
      <c r="AP3" s="24">
        <v>5</v>
      </c>
      <c r="AQ3" s="23">
        <v>-0.27</v>
      </c>
      <c r="AR3" s="24">
        <v>91</v>
      </c>
      <c r="AS3" s="23">
        <v>-0.18</v>
      </c>
      <c r="AT3" s="24">
        <v>33</v>
      </c>
      <c r="AU3" s="23">
        <v>-1.2</v>
      </c>
      <c r="AV3" s="24">
        <v>2</v>
      </c>
      <c r="AW3" s="23">
        <v>-1.62</v>
      </c>
      <c r="AX3" s="24">
        <v>3</v>
      </c>
      <c r="AY3" s="23">
        <v>8.92</v>
      </c>
      <c r="AZ3" s="24">
        <v>21</v>
      </c>
      <c r="BA3" s="23">
        <v>7.59</v>
      </c>
      <c r="BB3" s="24">
        <v>6</v>
      </c>
      <c r="BC3" s="23">
        <v>89.52</v>
      </c>
      <c r="BD3" s="24">
        <v>1</v>
      </c>
      <c r="BE3" s="23">
        <v>79.959999999999994</v>
      </c>
      <c r="BF3" s="24">
        <v>4</v>
      </c>
      <c r="BG3" s="23">
        <v>0.56999999999999995</v>
      </c>
      <c r="BH3" s="24">
        <v>45</v>
      </c>
      <c r="BI3" s="23">
        <v>43.71</v>
      </c>
      <c r="BJ3" s="24">
        <v>63</v>
      </c>
      <c r="BK3" s="23">
        <v>65.53</v>
      </c>
      <c r="BL3" s="24">
        <v>20</v>
      </c>
      <c r="BM3" s="23">
        <v>71.510000000000005</v>
      </c>
      <c r="BN3" s="24">
        <v>11</v>
      </c>
      <c r="BO3" s="23">
        <v>61.29</v>
      </c>
      <c r="BP3" s="24">
        <v>25</v>
      </c>
      <c r="BQ3" s="23">
        <v>72.95</v>
      </c>
      <c r="BR3" s="24">
        <v>5</v>
      </c>
      <c r="BS3" s="23">
        <v>74.040000000000006</v>
      </c>
      <c r="BT3" s="24">
        <v>3</v>
      </c>
      <c r="BU3" s="23">
        <v>0.01</v>
      </c>
      <c r="BV3" s="24">
        <v>35</v>
      </c>
      <c r="BW3" s="23">
        <v>0.74</v>
      </c>
      <c r="BX3" s="24">
        <v>22</v>
      </c>
      <c r="BY3" s="23">
        <v>1.37</v>
      </c>
      <c r="BZ3" s="24">
        <v>27</v>
      </c>
      <c r="CA3" s="26">
        <v>0.1</v>
      </c>
      <c r="CB3" s="24">
        <v>95</v>
      </c>
      <c r="CC3" s="26">
        <v>8.3000000000000004E-2</v>
      </c>
      <c r="CD3" s="24">
        <v>64</v>
      </c>
      <c r="CE3" s="26">
        <v>-4.4999999999999998E-2</v>
      </c>
      <c r="CF3" s="24">
        <v>9</v>
      </c>
      <c r="CG3" s="26">
        <v>-0.48799999999999999</v>
      </c>
      <c r="CH3" s="24">
        <v>23</v>
      </c>
      <c r="CI3" s="27">
        <v>-2.1999999999999999E-2</v>
      </c>
      <c r="CJ3" s="28">
        <v>4</v>
      </c>
    </row>
    <row r="4" spans="1:88" x14ac:dyDescent="0.25">
      <c r="A4" s="175" t="s">
        <v>201</v>
      </c>
      <c r="B4" s="29" t="s">
        <v>142</v>
      </c>
      <c r="C4" s="5" t="s">
        <v>44</v>
      </c>
      <c r="D4" s="30">
        <v>43313</v>
      </c>
      <c r="E4" s="5" t="s">
        <v>48</v>
      </c>
      <c r="F4" s="5" t="s">
        <v>144</v>
      </c>
      <c r="G4" s="5" t="s">
        <v>52</v>
      </c>
      <c r="H4" s="5" t="s">
        <v>49</v>
      </c>
      <c r="I4" s="5" t="s">
        <v>50</v>
      </c>
      <c r="J4" s="5" t="s">
        <v>154</v>
      </c>
      <c r="K4" s="31" t="s">
        <v>51</v>
      </c>
      <c r="L4" s="32" t="s">
        <v>46</v>
      </c>
      <c r="M4" s="33">
        <f>(S4+28.86)/2</f>
        <v>28.105</v>
      </c>
      <c r="N4" s="34">
        <v>0.5</v>
      </c>
      <c r="O4" s="35">
        <v>44501</v>
      </c>
      <c r="P4" s="4">
        <v>14.64</v>
      </c>
      <c r="Q4" s="5">
        <v>1</v>
      </c>
      <c r="R4" s="5" t="s">
        <v>47</v>
      </c>
      <c r="S4" s="33">
        <v>27.35</v>
      </c>
      <c r="T4" s="36">
        <v>1</v>
      </c>
      <c r="U4" s="33">
        <v>3.93</v>
      </c>
      <c r="V4" s="36">
        <v>3</v>
      </c>
      <c r="W4" s="33">
        <v>5.0199999999999996</v>
      </c>
      <c r="X4" s="36">
        <v>3</v>
      </c>
      <c r="Y4" s="33">
        <v>8.92</v>
      </c>
      <c r="Z4" s="36">
        <v>0.5</v>
      </c>
      <c r="AA4" s="33">
        <v>13.8</v>
      </c>
      <c r="AB4" s="36">
        <v>0.5</v>
      </c>
      <c r="AC4" s="34">
        <v>9.9700000000000006</v>
      </c>
      <c r="AD4" s="36">
        <v>1</v>
      </c>
      <c r="AE4" s="33">
        <v>17.55</v>
      </c>
      <c r="AF4" s="36">
        <v>0.5</v>
      </c>
      <c r="AG4" s="33">
        <v>31.48</v>
      </c>
      <c r="AH4" s="36">
        <v>0.5</v>
      </c>
      <c r="AI4" s="33">
        <v>32.86</v>
      </c>
      <c r="AJ4" s="36">
        <v>0.5</v>
      </c>
      <c r="AK4" s="33">
        <v>1.25</v>
      </c>
      <c r="AL4" s="36">
        <v>3</v>
      </c>
      <c r="AM4" s="33">
        <v>1.07</v>
      </c>
      <c r="AN4" s="36">
        <v>8</v>
      </c>
      <c r="AO4" s="33">
        <v>2.52</v>
      </c>
      <c r="AP4" s="36">
        <v>2</v>
      </c>
      <c r="AQ4" s="33">
        <v>-0.46</v>
      </c>
      <c r="AR4" s="36">
        <v>99</v>
      </c>
      <c r="AS4" s="33">
        <v>2.11</v>
      </c>
      <c r="AT4" s="36">
        <v>100</v>
      </c>
      <c r="AU4" s="33">
        <v>-0.65</v>
      </c>
      <c r="AV4" s="36">
        <v>28</v>
      </c>
      <c r="AW4" s="33">
        <v>-1.84</v>
      </c>
      <c r="AX4" s="36">
        <v>2</v>
      </c>
      <c r="AY4" s="33">
        <v>40.03</v>
      </c>
      <c r="AZ4" s="36">
        <v>98</v>
      </c>
      <c r="BA4" s="33">
        <v>10.41</v>
      </c>
      <c r="BB4" s="36">
        <v>1</v>
      </c>
      <c r="BC4" s="33">
        <v>85.56</v>
      </c>
      <c r="BD4" s="36">
        <v>3</v>
      </c>
      <c r="BE4" s="33">
        <v>55.94</v>
      </c>
      <c r="BF4" s="36">
        <v>85</v>
      </c>
      <c r="BG4" s="33">
        <v>1.95</v>
      </c>
      <c r="BH4" s="36">
        <v>97</v>
      </c>
      <c r="BI4" s="33">
        <v>74.959999999999994</v>
      </c>
      <c r="BJ4" s="36">
        <v>0.5</v>
      </c>
      <c r="BK4" s="33">
        <v>74.709999999999994</v>
      </c>
      <c r="BL4" s="36">
        <v>3</v>
      </c>
      <c r="BM4" s="33">
        <v>74.97</v>
      </c>
      <c r="BN4" s="36">
        <v>0.5</v>
      </c>
      <c r="BO4" s="33">
        <v>74.959999999999994</v>
      </c>
      <c r="BP4" s="36">
        <v>0.5</v>
      </c>
      <c r="BQ4" s="33">
        <v>74.8</v>
      </c>
      <c r="BR4" s="36">
        <v>2</v>
      </c>
      <c r="BS4" s="33">
        <v>74.989999999999995</v>
      </c>
      <c r="BT4" s="36">
        <v>0.1</v>
      </c>
      <c r="BU4" s="33">
        <v>0.09</v>
      </c>
      <c r="BV4" s="36">
        <v>8</v>
      </c>
      <c r="BW4" s="33">
        <v>6.94</v>
      </c>
      <c r="BX4" s="36">
        <v>0.5</v>
      </c>
      <c r="BY4" s="33">
        <v>17.72</v>
      </c>
      <c r="BZ4" s="36">
        <v>0.5</v>
      </c>
      <c r="CA4" s="37">
        <v>-8.9999999999999993E-3</v>
      </c>
      <c r="CB4" s="36">
        <v>45</v>
      </c>
      <c r="CC4" s="37">
        <v>0.52800000000000002</v>
      </c>
      <c r="CD4" s="36">
        <v>100</v>
      </c>
      <c r="CE4" s="37">
        <v>2.8000000000000001E-2</v>
      </c>
      <c r="CF4" s="36">
        <v>76</v>
      </c>
      <c r="CG4" s="37">
        <v>0.73899999999999999</v>
      </c>
      <c r="CH4" s="36">
        <v>99</v>
      </c>
      <c r="CI4" s="38">
        <v>1.2999999999999999E-2</v>
      </c>
      <c r="CJ4" s="39">
        <v>95</v>
      </c>
    </row>
    <row r="5" spans="1:88" ht="15" thickBot="1" x14ac:dyDescent="0.3">
      <c r="A5" s="176"/>
      <c r="B5" s="40" t="s">
        <v>141</v>
      </c>
      <c r="C5" s="7" t="s">
        <v>45</v>
      </c>
      <c r="D5" s="41">
        <v>44136</v>
      </c>
      <c r="E5" s="7" t="s">
        <v>48</v>
      </c>
      <c r="F5" s="7" t="s">
        <v>144</v>
      </c>
      <c r="G5" s="7" t="s">
        <v>138</v>
      </c>
      <c r="H5" s="7" t="s">
        <v>116</v>
      </c>
      <c r="I5" s="7" t="s">
        <v>52</v>
      </c>
      <c r="J5" s="7" t="s">
        <v>155</v>
      </c>
      <c r="K5" s="42" t="s">
        <v>49</v>
      </c>
      <c r="L5" s="43" t="s">
        <v>211</v>
      </c>
      <c r="M5" s="7" t="s">
        <v>211</v>
      </c>
      <c r="N5" s="7" t="s">
        <v>211</v>
      </c>
      <c r="O5" s="44" t="s">
        <v>211</v>
      </c>
      <c r="P5" s="6">
        <v>19.11</v>
      </c>
      <c r="Q5" s="7">
        <v>1</v>
      </c>
      <c r="R5" s="7" t="s">
        <v>47</v>
      </c>
      <c r="S5" s="45">
        <v>25.13</v>
      </c>
      <c r="T5" s="46">
        <v>2</v>
      </c>
      <c r="U5" s="45">
        <v>0.74</v>
      </c>
      <c r="V5" s="46">
        <v>53</v>
      </c>
      <c r="W5" s="45">
        <v>0.83</v>
      </c>
      <c r="X5" s="46">
        <v>57</v>
      </c>
      <c r="Y5" s="45">
        <v>4.82</v>
      </c>
      <c r="Z5" s="46">
        <v>11</v>
      </c>
      <c r="AA5" s="45">
        <v>7.67</v>
      </c>
      <c r="AB5" s="46">
        <v>9</v>
      </c>
      <c r="AC5" s="47">
        <v>8.16</v>
      </c>
      <c r="AD5" s="46">
        <v>2</v>
      </c>
      <c r="AE5" s="45">
        <v>13.67</v>
      </c>
      <c r="AF5" s="46">
        <v>2</v>
      </c>
      <c r="AG5" s="45">
        <v>24.74</v>
      </c>
      <c r="AH5" s="46">
        <v>2</v>
      </c>
      <c r="AI5" s="45">
        <v>23.43</v>
      </c>
      <c r="AJ5" s="46">
        <v>4</v>
      </c>
      <c r="AK5" s="45">
        <v>1.26</v>
      </c>
      <c r="AL5" s="46">
        <v>3</v>
      </c>
      <c r="AM5" s="45">
        <v>1.61</v>
      </c>
      <c r="AN5" s="46">
        <v>2</v>
      </c>
      <c r="AO5" s="45">
        <v>2.61</v>
      </c>
      <c r="AP5" s="46">
        <v>2</v>
      </c>
      <c r="AQ5" s="45">
        <v>0.36</v>
      </c>
      <c r="AR5" s="46">
        <v>4</v>
      </c>
      <c r="AS5" s="45">
        <v>0.02</v>
      </c>
      <c r="AT5" s="46">
        <v>52</v>
      </c>
      <c r="AU5" s="45">
        <v>-1.01</v>
      </c>
      <c r="AV5" s="46">
        <v>6</v>
      </c>
      <c r="AW5" s="45">
        <v>-2.79</v>
      </c>
      <c r="AX5" s="46">
        <v>0.5</v>
      </c>
      <c r="AY5" s="45">
        <v>31.24</v>
      </c>
      <c r="AZ5" s="46">
        <v>88</v>
      </c>
      <c r="BA5" s="45">
        <v>11.8</v>
      </c>
      <c r="BB5" s="46">
        <v>0.5</v>
      </c>
      <c r="BC5" s="45">
        <v>90.22</v>
      </c>
      <c r="BD5" s="46">
        <v>0.5</v>
      </c>
      <c r="BE5" s="45">
        <v>68.95</v>
      </c>
      <c r="BF5" s="46">
        <v>33</v>
      </c>
      <c r="BG5" s="45">
        <v>0.72</v>
      </c>
      <c r="BH5" s="46">
        <v>54</v>
      </c>
      <c r="BI5" s="45">
        <v>72.400000000000006</v>
      </c>
      <c r="BJ5" s="46">
        <v>6</v>
      </c>
      <c r="BK5" s="45">
        <v>74.97</v>
      </c>
      <c r="BL5" s="46">
        <v>0.5</v>
      </c>
      <c r="BM5" s="45">
        <v>75</v>
      </c>
      <c r="BN5" s="46">
        <v>0.1</v>
      </c>
      <c r="BO5" s="45">
        <v>73.67</v>
      </c>
      <c r="BP5" s="46">
        <v>4</v>
      </c>
      <c r="BQ5" s="45">
        <v>74.97</v>
      </c>
      <c r="BR5" s="46">
        <v>0.5</v>
      </c>
      <c r="BS5" s="45">
        <v>75</v>
      </c>
      <c r="BT5" s="46">
        <v>0.1</v>
      </c>
      <c r="BU5" s="45">
        <v>0.06</v>
      </c>
      <c r="BV5" s="46">
        <v>14</v>
      </c>
      <c r="BW5" s="45">
        <v>3.52</v>
      </c>
      <c r="BX5" s="46">
        <v>5</v>
      </c>
      <c r="BY5" s="45">
        <v>8.4600000000000009</v>
      </c>
      <c r="BZ5" s="46">
        <v>6</v>
      </c>
      <c r="CA5" s="48">
        <v>0.111</v>
      </c>
      <c r="CB5" s="46">
        <v>96</v>
      </c>
      <c r="CC5" s="48">
        <v>0.41499999999999998</v>
      </c>
      <c r="CD5" s="46">
        <v>99</v>
      </c>
      <c r="CE5" s="48">
        <v>-5.0000000000000001E-3</v>
      </c>
      <c r="CF5" s="46">
        <v>33</v>
      </c>
      <c r="CG5" s="48">
        <v>-0.57899999999999996</v>
      </c>
      <c r="CH5" s="46">
        <v>18</v>
      </c>
      <c r="CI5" s="49">
        <v>3.6999999999999998E-2</v>
      </c>
      <c r="CJ5" s="50">
        <v>99</v>
      </c>
    </row>
    <row r="6" spans="1:88" x14ac:dyDescent="0.25">
      <c r="A6" s="170" t="s">
        <v>202</v>
      </c>
      <c r="B6" s="51" t="s">
        <v>142</v>
      </c>
      <c r="C6" s="52" t="s">
        <v>53</v>
      </c>
      <c r="D6" s="53">
        <v>42663</v>
      </c>
      <c r="E6" s="9" t="s">
        <v>48</v>
      </c>
      <c r="F6" s="9" t="s">
        <v>144</v>
      </c>
      <c r="G6" s="9" t="s">
        <v>58</v>
      </c>
      <c r="H6" s="9" t="s">
        <v>49</v>
      </c>
      <c r="I6" s="9" t="s">
        <v>56</v>
      </c>
      <c r="J6" s="9" t="s">
        <v>154</v>
      </c>
      <c r="K6" s="54" t="s">
        <v>57</v>
      </c>
      <c r="L6" s="55" t="s">
        <v>55</v>
      </c>
      <c r="M6" s="56">
        <f>(S6+25.22)/2</f>
        <v>27.785</v>
      </c>
      <c r="N6" s="57">
        <v>1</v>
      </c>
      <c r="O6" s="58">
        <v>44470</v>
      </c>
      <c r="P6" s="8">
        <v>11.25</v>
      </c>
      <c r="Q6" s="9">
        <v>1</v>
      </c>
      <c r="R6" s="9" t="s">
        <v>47</v>
      </c>
      <c r="S6" s="56">
        <v>30.35</v>
      </c>
      <c r="T6" s="59">
        <v>0.5</v>
      </c>
      <c r="U6" s="56">
        <v>4.2699999999999996</v>
      </c>
      <c r="V6" s="59">
        <v>2</v>
      </c>
      <c r="W6" s="56">
        <v>5.46</v>
      </c>
      <c r="X6" s="59">
        <v>2</v>
      </c>
      <c r="Y6" s="56">
        <v>9.44</v>
      </c>
      <c r="Z6" s="59">
        <v>0.5</v>
      </c>
      <c r="AA6" s="56">
        <v>14.77</v>
      </c>
      <c r="AB6" s="59">
        <v>0.5</v>
      </c>
      <c r="AC6" s="60">
        <v>10.33</v>
      </c>
      <c r="AD6" s="59">
        <v>0.5</v>
      </c>
      <c r="AE6" s="56">
        <v>18.62</v>
      </c>
      <c r="AF6" s="59">
        <v>0.5</v>
      </c>
      <c r="AG6" s="56">
        <v>32.19</v>
      </c>
      <c r="AH6" s="59">
        <v>0.5</v>
      </c>
      <c r="AI6" s="56">
        <v>34.18</v>
      </c>
      <c r="AJ6" s="59">
        <v>0.5</v>
      </c>
      <c r="AK6" s="56">
        <v>1.35</v>
      </c>
      <c r="AL6" s="59">
        <v>2</v>
      </c>
      <c r="AM6" s="56">
        <v>1.65</v>
      </c>
      <c r="AN6" s="59">
        <v>2</v>
      </c>
      <c r="AO6" s="56">
        <v>4.66</v>
      </c>
      <c r="AP6" s="59">
        <v>0.1</v>
      </c>
      <c r="AQ6" s="56">
        <v>0.1</v>
      </c>
      <c r="AR6" s="59">
        <v>17</v>
      </c>
      <c r="AS6" s="56">
        <v>1.98</v>
      </c>
      <c r="AT6" s="59">
        <v>100</v>
      </c>
      <c r="AU6" s="56">
        <v>-0.27</v>
      </c>
      <c r="AV6" s="59">
        <v>67</v>
      </c>
      <c r="AW6" s="56">
        <v>0.69</v>
      </c>
      <c r="AX6" s="59">
        <v>57</v>
      </c>
      <c r="AY6" s="56">
        <v>25.88</v>
      </c>
      <c r="AZ6" s="59">
        <v>74</v>
      </c>
      <c r="BA6" s="56">
        <v>10.66</v>
      </c>
      <c r="BB6" s="59">
        <v>1</v>
      </c>
      <c r="BC6" s="56">
        <v>89.84</v>
      </c>
      <c r="BD6" s="59">
        <v>1</v>
      </c>
      <c r="BE6" s="56">
        <v>58.74</v>
      </c>
      <c r="BF6" s="59">
        <v>76</v>
      </c>
      <c r="BG6" s="56">
        <v>1.27</v>
      </c>
      <c r="BH6" s="59">
        <v>84</v>
      </c>
      <c r="BI6" s="56">
        <v>75</v>
      </c>
      <c r="BJ6" s="59">
        <v>0.1</v>
      </c>
      <c r="BK6" s="56">
        <v>73.680000000000007</v>
      </c>
      <c r="BL6" s="59">
        <v>6</v>
      </c>
      <c r="BM6" s="56">
        <v>74.989999999999995</v>
      </c>
      <c r="BN6" s="59">
        <v>0.5</v>
      </c>
      <c r="BO6" s="56">
        <v>74.989999999999995</v>
      </c>
      <c r="BP6" s="59">
        <v>0.5</v>
      </c>
      <c r="BQ6" s="56">
        <v>73.86</v>
      </c>
      <c r="BR6" s="59">
        <v>4</v>
      </c>
      <c r="BS6" s="56">
        <v>74.98</v>
      </c>
      <c r="BT6" s="59">
        <v>0.5</v>
      </c>
      <c r="BU6" s="56">
        <v>0.02</v>
      </c>
      <c r="BV6" s="59">
        <v>29</v>
      </c>
      <c r="BW6" s="56">
        <v>9.3800000000000008</v>
      </c>
      <c r="BX6" s="59">
        <v>0.1</v>
      </c>
      <c r="BY6" s="56">
        <v>23.11</v>
      </c>
      <c r="BZ6" s="59">
        <v>0.1</v>
      </c>
      <c r="CA6" s="61">
        <v>6.3E-2</v>
      </c>
      <c r="CB6" s="59">
        <v>87</v>
      </c>
      <c r="CC6" s="61">
        <v>0.439</v>
      </c>
      <c r="CD6" s="59">
        <v>100</v>
      </c>
      <c r="CE6" s="61">
        <v>-1.7999999999999999E-2</v>
      </c>
      <c r="CF6" s="59">
        <v>22</v>
      </c>
      <c r="CG6" s="61">
        <v>-0.20200000000000001</v>
      </c>
      <c r="CH6" s="59">
        <v>45</v>
      </c>
      <c r="CI6" s="62">
        <v>7.4999999999999997E-2</v>
      </c>
      <c r="CJ6" s="63">
        <v>100</v>
      </c>
    </row>
    <row r="7" spans="1:88" ht="15" thickBot="1" x14ac:dyDescent="0.3">
      <c r="A7" s="171"/>
      <c r="B7" s="64" t="s">
        <v>141</v>
      </c>
      <c r="C7" s="65" t="s">
        <v>54</v>
      </c>
      <c r="D7" s="66">
        <v>44141</v>
      </c>
      <c r="E7" s="12" t="s">
        <v>48</v>
      </c>
      <c r="F7" s="12" t="s">
        <v>145</v>
      </c>
      <c r="G7" s="12" t="s">
        <v>137</v>
      </c>
      <c r="H7" s="12" t="s">
        <v>121</v>
      </c>
      <c r="I7" s="12" t="s">
        <v>58</v>
      </c>
      <c r="J7" s="12" t="s">
        <v>156</v>
      </c>
      <c r="K7" s="67" t="s">
        <v>49</v>
      </c>
      <c r="L7" s="68" t="s">
        <v>211</v>
      </c>
      <c r="M7" s="12" t="s">
        <v>211</v>
      </c>
      <c r="N7" s="12" t="s">
        <v>211</v>
      </c>
      <c r="O7" s="69" t="s">
        <v>211</v>
      </c>
      <c r="P7" s="11">
        <v>10.96</v>
      </c>
      <c r="Q7" s="12">
        <v>1</v>
      </c>
      <c r="R7" s="12" t="s">
        <v>47</v>
      </c>
      <c r="S7" s="70">
        <v>23.01</v>
      </c>
      <c r="T7" s="71">
        <v>4</v>
      </c>
      <c r="U7" s="70">
        <v>3.77</v>
      </c>
      <c r="V7" s="71">
        <v>3</v>
      </c>
      <c r="W7" s="70">
        <v>5.0599999999999996</v>
      </c>
      <c r="X7" s="71">
        <v>3</v>
      </c>
      <c r="Y7" s="70">
        <v>6.19</v>
      </c>
      <c r="Z7" s="71">
        <v>4</v>
      </c>
      <c r="AA7" s="70">
        <v>9.4499999999999993</v>
      </c>
      <c r="AB7" s="71">
        <v>4</v>
      </c>
      <c r="AC7" s="72">
        <v>4.83</v>
      </c>
      <c r="AD7" s="71">
        <v>14</v>
      </c>
      <c r="AE7" s="70">
        <v>8.7799999999999994</v>
      </c>
      <c r="AF7" s="71">
        <v>12</v>
      </c>
      <c r="AG7" s="70">
        <v>21.16</v>
      </c>
      <c r="AH7" s="71">
        <v>4</v>
      </c>
      <c r="AI7" s="70">
        <v>23.08</v>
      </c>
      <c r="AJ7" s="71">
        <v>4</v>
      </c>
      <c r="AK7" s="70">
        <v>1.1599999999999999</v>
      </c>
      <c r="AL7" s="71">
        <v>4</v>
      </c>
      <c r="AM7" s="70">
        <v>1.36</v>
      </c>
      <c r="AN7" s="71">
        <v>4</v>
      </c>
      <c r="AO7" s="70">
        <v>4.25</v>
      </c>
      <c r="AP7" s="71">
        <v>0.5</v>
      </c>
      <c r="AQ7" s="70">
        <v>-0.12</v>
      </c>
      <c r="AR7" s="71">
        <v>67</v>
      </c>
      <c r="AS7" s="70">
        <v>-0.74</v>
      </c>
      <c r="AT7" s="71">
        <v>7</v>
      </c>
      <c r="AU7" s="70">
        <v>-0.72</v>
      </c>
      <c r="AV7" s="71">
        <v>22</v>
      </c>
      <c r="AW7" s="70">
        <v>2.65</v>
      </c>
      <c r="AX7" s="71">
        <v>97</v>
      </c>
      <c r="AY7" s="70">
        <v>15.47</v>
      </c>
      <c r="AZ7" s="71">
        <v>39</v>
      </c>
      <c r="BA7" s="70">
        <v>7.09</v>
      </c>
      <c r="BB7" s="71">
        <v>8</v>
      </c>
      <c r="BC7" s="70">
        <v>87.78</v>
      </c>
      <c r="BD7" s="71">
        <v>2</v>
      </c>
      <c r="BE7" s="70">
        <v>54.8</v>
      </c>
      <c r="BF7" s="71">
        <v>87</v>
      </c>
      <c r="BG7" s="70">
        <v>0.77</v>
      </c>
      <c r="BH7" s="71">
        <v>57</v>
      </c>
      <c r="BI7" s="70">
        <v>70.430000000000007</v>
      </c>
      <c r="BJ7" s="71">
        <v>9</v>
      </c>
      <c r="BK7" s="70">
        <v>74.27</v>
      </c>
      <c r="BL7" s="71">
        <v>4</v>
      </c>
      <c r="BM7" s="70">
        <v>74.98</v>
      </c>
      <c r="BN7" s="71">
        <v>0.5</v>
      </c>
      <c r="BO7" s="70">
        <v>66.8</v>
      </c>
      <c r="BP7" s="71">
        <v>15</v>
      </c>
      <c r="BQ7" s="70">
        <v>74.95</v>
      </c>
      <c r="BR7" s="71">
        <v>0.5</v>
      </c>
      <c r="BS7" s="70">
        <v>75</v>
      </c>
      <c r="BT7" s="71">
        <v>0.1</v>
      </c>
      <c r="BU7" s="70">
        <v>-0.15</v>
      </c>
      <c r="BV7" s="71">
        <v>98</v>
      </c>
      <c r="BW7" s="70">
        <v>5.26</v>
      </c>
      <c r="BX7" s="71">
        <v>2</v>
      </c>
      <c r="BY7" s="70">
        <v>12.19</v>
      </c>
      <c r="BZ7" s="71">
        <v>2</v>
      </c>
      <c r="CA7" s="73">
        <v>0.06</v>
      </c>
      <c r="CB7" s="71">
        <v>86</v>
      </c>
      <c r="CC7" s="73">
        <v>0.2</v>
      </c>
      <c r="CD7" s="71">
        <v>85</v>
      </c>
      <c r="CE7" s="73">
        <v>-1.9E-2</v>
      </c>
      <c r="CF7" s="71">
        <v>21</v>
      </c>
      <c r="CG7" s="73">
        <v>-0.54500000000000004</v>
      </c>
      <c r="CH7" s="71">
        <v>20</v>
      </c>
      <c r="CI7" s="74">
        <v>1.7000000000000001E-2</v>
      </c>
      <c r="CJ7" s="75">
        <v>96</v>
      </c>
    </row>
    <row r="8" spans="1:88" x14ac:dyDescent="0.25">
      <c r="A8" s="175" t="s">
        <v>203</v>
      </c>
      <c r="B8" s="29" t="s">
        <v>142</v>
      </c>
      <c r="C8" s="5" t="s">
        <v>59</v>
      </c>
      <c r="D8" s="30">
        <v>43351</v>
      </c>
      <c r="E8" s="5" t="s">
        <v>48</v>
      </c>
      <c r="F8" s="5" t="s">
        <v>144</v>
      </c>
      <c r="G8" s="5" t="s">
        <v>64</v>
      </c>
      <c r="H8" s="5" t="s">
        <v>61</v>
      </c>
      <c r="I8" s="5" t="s">
        <v>62</v>
      </c>
      <c r="J8" s="5" t="s">
        <v>49</v>
      </c>
      <c r="K8" s="31" t="s">
        <v>63</v>
      </c>
      <c r="L8" s="32" t="s">
        <v>55</v>
      </c>
      <c r="M8" s="5">
        <f>(S8+25.22)/2</f>
        <v>27.36</v>
      </c>
      <c r="N8" s="5">
        <v>1</v>
      </c>
      <c r="O8" s="35">
        <v>44562</v>
      </c>
      <c r="P8" s="4">
        <v>14.3</v>
      </c>
      <c r="Q8" s="5">
        <v>1</v>
      </c>
      <c r="R8" s="5" t="s">
        <v>47</v>
      </c>
      <c r="S8" s="33">
        <v>29.5</v>
      </c>
      <c r="T8" s="36">
        <v>0.5</v>
      </c>
      <c r="U8" s="33">
        <v>5.42</v>
      </c>
      <c r="V8" s="36">
        <v>0.5</v>
      </c>
      <c r="W8" s="33">
        <v>7.02</v>
      </c>
      <c r="X8" s="36">
        <v>0.5</v>
      </c>
      <c r="Y8" s="33">
        <v>10.26</v>
      </c>
      <c r="Z8" s="36">
        <v>0.1</v>
      </c>
      <c r="AA8" s="33">
        <v>14.72</v>
      </c>
      <c r="AB8" s="36">
        <v>0.5</v>
      </c>
      <c r="AC8" s="34">
        <v>9.67</v>
      </c>
      <c r="AD8" s="36">
        <v>1</v>
      </c>
      <c r="AE8" s="33">
        <v>15.39</v>
      </c>
      <c r="AF8" s="36">
        <v>1</v>
      </c>
      <c r="AG8" s="33">
        <v>28.58</v>
      </c>
      <c r="AH8" s="36">
        <v>0.5</v>
      </c>
      <c r="AI8" s="33">
        <v>31.88</v>
      </c>
      <c r="AJ8" s="36">
        <v>0.5</v>
      </c>
      <c r="AK8" s="33">
        <v>1.55</v>
      </c>
      <c r="AL8" s="36">
        <v>1</v>
      </c>
      <c r="AM8" s="33">
        <v>1.54</v>
      </c>
      <c r="AN8" s="36">
        <v>3</v>
      </c>
      <c r="AO8" s="33">
        <v>3.79</v>
      </c>
      <c r="AP8" s="36">
        <v>0.5</v>
      </c>
      <c r="AQ8" s="33">
        <v>0.24</v>
      </c>
      <c r="AR8" s="36">
        <v>7</v>
      </c>
      <c r="AS8" s="33">
        <v>1.48</v>
      </c>
      <c r="AT8" s="36">
        <v>100</v>
      </c>
      <c r="AU8" s="33">
        <v>-0.5</v>
      </c>
      <c r="AV8" s="36">
        <v>43</v>
      </c>
      <c r="AW8" s="33">
        <v>1.47</v>
      </c>
      <c r="AX8" s="36">
        <v>82</v>
      </c>
      <c r="AY8" s="33">
        <v>28.57</v>
      </c>
      <c r="AZ8" s="36">
        <v>82</v>
      </c>
      <c r="BA8" s="33">
        <v>11.04</v>
      </c>
      <c r="BB8" s="36">
        <v>0.5</v>
      </c>
      <c r="BC8" s="33">
        <v>87.65</v>
      </c>
      <c r="BD8" s="36">
        <v>2</v>
      </c>
      <c r="BE8" s="33">
        <v>69.08</v>
      </c>
      <c r="BF8" s="36">
        <v>32</v>
      </c>
      <c r="BG8" s="33">
        <v>1.08</v>
      </c>
      <c r="BH8" s="36">
        <v>75</v>
      </c>
      <c r="BI8" s="33">
        <v>75</v>
      </c>
      <c r="BJ8" s="36">
        <v>0.1</v>
      </c>
      <c r="BK8" s="33">
        <v>74.81</v>
      </c>
      <c r="BL8" s="36">
        <v>2</v>
      </c>
      <c r="BM8" s="33">
        <v>75</v>
      </c>
      <c r="BN8" s="36">
        <v>0.1</v>
      </c>
      <c r="BO8" s="33">
        <v>74.95</v>
      </c>
      <c r="BP8" s="36">
        <v>0.5</v>
      </c>
      <c r="BQ8" s="33">
        <v>75</v>
      </c>
      <c r="BR8" s="36">
        <v>0.1</v>
      </c>
      <c r="BS8" s="33">
        <v>75</v>
      </c>
      <c r="BT8" s="36">
        <v>0.1</v>
      </c>
      <c r="BU8" s="33">
        <v>-0.11</v>
      </c>
      <c r="BV8" s="36">
        <v>94</v>
      </c>
      <c r="BW8" s="33">
        <v>6.36</v>
      </c>
      <c r="BX8" s="36">
        <v>0.5</v>
      </c>
      <c r="BY8" s="33">
        <v>15.43</v>
      </c>
      <c r="BZ8" s="36">
        <v>1</v>
      </c>
      <c r="CA8" s="37">
        <v>0.11700000000000001</v>
      </c>
      <c r="CB8" s="36">
        <v>97</v>
      </c>
      <c r="CC8" s="37">
        <v>0.35899999999999999</v>
      </c>
      <c r="CD8" s="36">
        <v>98</v>
      </c>
      <c r="CE8" s="37">
        <v>-0.03</v>
      </c>
      <c r="CF8" s="36">
        <v>15</v>
      </c>
      <c r="CG8" s="37">
        <v>-0.307</v>
      </c>
      <c r="CH8" s="36">
        <v>35</v>
      </c>
      <c r="CI8" s="38">
        <v>6.0000000000000001E-3</v>
      </c>
      <c r="CJ8" s="39">
        <v>90</v>
      </c>
    </row>
    <row r="9" spans="1:88" ht="15" thickBot="1" x14ac:dyDescent="0.3">
      <c r="A9" s="176"/>
      <c r="B9" s="40" t="s">
        <v>141</v>
      </c>
      <c r="C9" s="7" t="s">
        <v>60</v>
      </c>
      <c r="D9" s="41">
        <v>44091</v>
      </c>
      <c r="E9" s="7" t="s">
        <v>48</v>
      </c>
      <c r="F9" s="7" t="s">
        <v>144</v>
      </c>
      <c r="G9" s="7" t="s">
        <v>134</v>
      </c>
      <c r="H9" s="7" t="s">
        <v>129</v>
      </c>
      <c r="I9" s="7" t="s">
        <v>64</v>
      </c>
      <c r="J9" s="7" t="s">
        <v>157</v>
      </c>
      <c r="K9" s="42" t="s">
        <v>61</v>
      </c>
      <c r="L9" s="43" t="s">
        <v>211</v>
      </c>
      <c r="M9" s="7" t="s">
        <v>211</v>
      </c>
      <c r="N9" s="7" t="s">
        <v>211</v>
      </c>
      <c r="O9" s="44" t="s">
        <v>211</v>
      </c>
      <c r="P9" s="6">
        <v>15.92</v>
      </c>
      <c r="Q9" s="7">
        <v>1</v>
      </c>
      <c r="R9" s="7" t="s">
        <v>47</v>
      </c>
      <c r="S9" s="45">
        <v>18.46</v>
      </c>
      <c r="T9" s="46">
        <v>10</v>
      </c>
      <c r="U9" s="45">
        <v>0.38</v>
      </c>
      <c r="V9" s="46">
        <v>63</v>
      </c>
      <c r="W9" s="45">
        <v>0.54</v>
      </c>
      <c r="X9" s="46">
        <v>63</v>
      </c>
      <c r="Y9" s="45">
        <v>3.1</v>
      </c>
      <c r="Z9" s="46">
        <v>28</v>
      </c>
      <c r="AA9" s="45">
        <v>4.71</v>
      </c>
      <c r="AB9" s="46">
        <v>28</v>
      </c>
      <c r="AC9" s="47">
        <v>5.43</v>
      </c>
      <c r="AD9" s="46">
        <v>10</v>
      </c>
      <c r="AE9" s="45">
        <v>8.33</v>
      </c>
      <c r="AF9" s="46">
        <v>14</v>
      </c>
      <c r="AG9" s="45">
        <v>16.260000000000002</v>
      </c>
      <c r="AH9" s="46">
        <v>12</v>
      </c>
      <c r="AI9" s="45">
        <v>14.36</v>
      </c>
      <c r="AJ9" s="46">
        <v>19</v>
      </c>
      <c r="AK9" s="45">
        <v>0.87</v>
      </c>
      <c r="AL9" s="46">
        <v>9</v>
      </c>
      <c r="AM9" s="45">
        <v>0.93</v>
      </c>
      <c r="AN9" s="46">
        <v>11</v>
      </c>
      <c r="AO9" s="45">
        <v>2.4</v>
      </c>
      <c r="AP9" s="46">
        <v>3</v>
      </c>
      <c r="AQ9" s="45">
        <v>0.38</v>
      </c>
      <c r="AR9" s="46">
        <v>4</v>
      </c>
      <c r="AS9" s="45">
        <v>0.51</v>
      </c>
      <c r="AT9" s="46">
        <v>85</v>
      </c>
      <c r="AU9" s="45">
        <v>-0.44</v>
      </c>
      <c r="AV9" s="46">
        <v>49</v>
      </c>
      <c r="AW9" s="45">
        <v>-0.11</v>
      </c>
      <c r="AX9" s="46">
        <v>23</v>
      </c>
      <c r="AY9" s="45">
        <v>14.7</v>
      </c>
      <c r="AZ9" s="46">
        <v>36</v>
      </c>
      <c r="BA9" s="45">
        <v>9.9600000000000009</v>
      </c>
      <c r="BB9" s="46">
        <v>2</v>
      </c>
      <c r="BC9" s="45">
        <v>87.45</v>
      </c>
      <c r="BD9" s="46">
        <v>2</v>
      </c>
      <c r="BE9" s="45">
        <v>63.96</v>
      </c>
      <c r="BF9" s="46">
        <v>55</v>
      </c>
      <c r="BG9" s="45">
        <v>0.15</v>
      </c>
      <c r="BH9" s="46">
        <v>23</v>
      </c>
      <c r="BI9" s="45">
        <v>72.94</v>
      </c>
      <c r="BJ9" s="46">
        <v>5</v>
      </c>
      <c r="BK9" s="45">
        <v>74.62</v>
      </c>
      <c r="BL9" s="46">
        <v>3</v>
      </c>
      <c r="BM9" s="45">
        <v>74.73</v>
      </c>
      <c r="BN9" s="46">
        <v>2</v>
      </c>
      <c r="BO9" s="45">
        <v>72.34</v>
      </c>
      <c r="BP9" s="46">
        <v>6</v>
      </c>
      <c r="BQ9" s="45">
        <v>75</v>
      </c>
      <c r="BR9" s="46">
        <v>0.1</v>
      </c>
      <c r="BS9" s="45">
        <v>74.58</v>
      </c>
      <c r="BT9" s="46">
        <v>2</v>
      </c>
      <c r="BU9" s="45">
        <v>0.05</v>
      </c>
      <c r="BV9" s="46">
        <v>16</v>
      </c>
      <c r="BW9" s="45">
        <v>3.42</v>
      </c>
      <c r="BX9" s="46">
        <v>5</v>
      </c>
      <c r="BY9" s="45">
        <v>8.11</v>
      </c>
      <c r="BZ9" s="46">
        <v>6</v>
      </c>
      <c r="CA9" s="48">
        <v>-4.0000000000000001E-3</v>
      </c>
      <c r="CB9" s="46">
        <v>49</v>
      </c>
      <c r="CC9" s="48">
        <v>0.112</v>
      </c>
      <c r="CD9" s="46">
        <v>70</v>
      </c>
      <c r="CE9" s="48">
        <v>0.03</v>
      </c>
      <c r="CF9" s="46">
        <v>77</v>
      </c>
      <c r="CG9" s="48">
        <v>-0.16400000000000001</v>
      </c>
      <c r="CH9" s="46">
        <v>49</v>
      </c>
      <c r="CI9" s="49">
        <v>1.4999999999999999E-2</v>
      </c>
      <c r="CJ9" s="50">
        <v>96</v>
      </c>
    </row>
    <row r="10" spans="1:88" x14ac:dyDescent="0.25">
      <c r="A10" s="170" t="s">
        <v>212</v>
      </c>
      <c r="B10" s="51" t="s">
        <v>142</v>
      </c>
      <c r="C10" s="52" t="s">
        <v>66</v>
      </c>
      <c r="D10" s="107">
        <v>43360</v>
      </c>
      <c r="E10" s="52" t="s">
        <v>48</v>
      </c>
      <c r="F10" s="52" t="s">
        <v>144</v>
      </c>
      <c r="G10" s="52" t="s">
        <v>72</v>
      </c>
      <c r="H10" s="52" t="s">
        <v>69</v>
      </c>
      <c r="I10" s="52" t="s">
        <v>70</v>
      </c>
      <c r="J10" s="52" t="s">
        <v>157</v>
      </c>
      <c r="K10" s="108" t="s">
        <v>71</v>
      </c>
      <c r="L10" s="81" t="s">
        <v>68</v>
      </c>
      <c r="M10" s="52">
        <f>(S10+31.36)/2</f>
        <v>27.66</v>
      </c>
      <c r="N10" s="52">
        <v>1</v>
      </c>
      <c r="O10" s="109">
        <v>44470</v>
      </c>
      <c r="P10" s="110">
        <v>18.350000000000001</v>
      </c>
      <c r="Q10" s="52">
        <v>1</v>
      </c>
      <c r="R10" s="52" t="s">
        <v>47</v>
      </c>
      <c r="S10" s="111">
        <v>23.96</v>
      </c>
      <c r="T10" s="112">
        <v>3</v>
      </c>
      <c r="U10" s="111">
        <v>1.38</v>
      </c>
      <c r="V10" s="112">
        <v>35</v>
      </c>
      <c r="W10" s="111">
        <v>2.14</v>
      </c>
      <c r="X10" s="112">
        <v>29</v>
      </c>
      <c r="Y10" s="111">
        <v>3.43</v>
      </c>
      <c r="Z10" s="112">
        <v>24</v>
      </c>
      <c r="AA10" s="111">
        <v>6.28</v>
      </c>
      <c r="AB10" s="112">
        <v>16</v>
      </c>
      <c r="AC10" s="113">
        <v>4.0999999999999996</v>
      </c>
      <c r="AD10" s="112">
        <v>21</v>
      </c>
      <c r="AE10" s="111">
        <v>8.27</v>
      </c>
      <c r="AF10" s="112">
        <v>14</v>
      </c>
      <c r="AG10" s="111">
        <v>20.6</v>
      </c>
      <c r="AH10" s="112">
        <v>5</v>
      </c>
      <c r="AI10" s="111">
        <v>21.95</v>
      </c>
      <c r="AJ10" s="112">
        <v>5</v>
      </c>
      <c r="AK10" s="111">
        <v>1.1399999999999999</v>
      </c>
      <c r="AL10" s="112">
        <v>4</v>
      </c>
      <c r="AM10" s="111">
        <v>1.49</v>
      </c>
      <c r="AN10" s="112">
        <v>3</v>
      </c>
      <c r="AO10" s="111">
        <v>1.1499999999999999</v>
      </c>
      <c r="AP10" s="112">
        <v>10</v>
      </c>
      <c r="AQ10" s="111">
        <v>0.46</v>
      </c>
      <c r="AR10" s="112">
        <v>3</v>
      </c>
      <c r="AS10" s="111">
        <v>-0.03</v>
      </c>
      <c r="AT10" s="112">
        <v>46</v>
      </c>
      <c r="AU10" s="111">
        <v>-0.78</v>
      </c>
      <c r="AV10" s="112">
        <v>18</v>
      </c>
      <c r="AW10" s="111">
        <v>1.8</v>
      </c>
      <c r="AX10" s="112">
        <v>88</v>
      </c>
      <c r="AY10" s="111">
        <v>15.81</v>
      </c>
      <c r="AZ10" s="112">
        <v>40</v>
      </c>
      <c r="BA10" s="111">
        <v>10.82</v>
      </c>
      <c r="BB10" s="112">
        <v>1</v>
      </c>
      <c r="BC10" s="111">
        <v>93.79</v>
      </c>
      <c r="BD10" s="112">
        <v>0.1</v>
      </c>
      <c r="BE10" s="111">
        <v>79.64</v>
      </c>
      <c r="BF10" s="112">
        <v>4</v>
      </c>
      <c r="BG10" s="111">
        <v>0.55000000000000004</v>
      </c>
      <c r="BH10" s="112">
        <v>43</v>
      </c>
      <c r="BI10" s="111">
        <v>35.090000000000003</v>
      </c>
      <c r="BJ10" s="112">
        <v>80</v>
      </c>
      <c r="BK10" s="111">
        <v>74.989999999999995</v>
      </c>
      <c r="BL10" s="112">
        <v>0.5</v>
      </c>
      <c r="BM10" s="111">
        <v>75</v>
      </c>
      <c r="BN10" s="112">
        <v>0.1</v>
      </c>
      <c r="BO10" s="111">
        <v>66.55</v>
      </c>
      <c r="BP10" s="112">
        <v>16</v>
      </c>
      <c r="BQ10" s="111">
        <v>75</v>
      </c>
      <c r="BR10" s="112">
        <v>0.1</v>
      </c>
      <c r="BS10" s="111">
        <v>75</v>
      </c>
      <c r="BT10" s="112">
        <v>0.1</v>
      </c>
      <c r="BU10" s="111">
        <v>0.03</v>
      </c>
      <c r="BV10" s="112">
        <v>24</v>
      </c>
      <c r="BW10" s="111">
        <v>3.68</v>
      </c>
      <c r="BX10" s="112">
        <v>4</v>
      </c>
      <c r="BY10" s="111">
        <v>10.130000000000001</v>
      </c>
      <c r="BZ10" s="112">
        <v>4</v>
      </c>
      <c r="CA10" s="114">
        <v>-0.1</v>
      </c>
      <c r="CB10" s="112">
        <v>9</v>
      </c>
      <c r="CC10" s="114">
        <v>-8.3000000000000004E-2</v>
      </c>
      <c r="CD10" s="112">
        <v>11</v>
      </c>
      <c r="CE10" s="114">
        <v>0.01</v>
      </c>
      <c r="CF10" s="112">
        <v>57</v>
      </c>
      <c r="CG10" s="114">
        <v>-0.46899999999999997</v>
      </c>
      <c r="CH10" s="112">
        <v>24</v>
      </c>
      <c r="CI10" s="115">
        <v>-2.7E-2</v>
      </c>
      <c r="CJ10" s="116">
        <v>3</v>
      </c>
    </row>
    <row r="11" spans="1:88" ht="15" thickBot="1" x14ac:dyDescent="0.3">
      <c r="A11" s="171"/>
      <c r="B11" s="64" t="s">
        <v>141</v>
      </c>
      <c r="C11" s="65" t="s">
        <v>67</v>
      </c>
      <c r="D11" s="117">
        <v>44099</v>
      </c>
      <c r="E11" s="65" t="s">
        <v>48</v>
      </c>
      <c r="F11" s="65" t="s">
        <v>145</v>
      </c>
      <c r="G11" s="65" t="s">
        <v>136</v>
      </c>
      <c r="H11" s="65" t="s">
        <v>132</v>
      </c>
      <c r="I11" s="65" t="s">
        <v>72</v>
      </c>
      <c r="J11" s="65" t="s">
        <v>106</v>
      </c>
      <c r="K11" s="118" t="s">
        <v>69</v>
      </c>
      <c r="L11" s="119" t="s">
        <v>211</v>
      </c>
      <c r="M11" s="65" t="s">
        <v>211</v>
      </c>
      <c r="N11" s="65" t="s">
        <v>211</v>
      </c>
      <c r="O11" s="120" t="s">
        <v>211</v>
      </c>
      <c r="P11" s="121">
        <v>18.45</v>
      </c>
      <c r="Q11" s="65">
        <v>1</v>
      </c>
      <c r="R11" s="65" t="s">
        <v>47</v>
      </c>
      <c r="S11" s="122">
        <v>19.73</v>
      </c>
      <c r="T11" s="123">
        <v>8</v>
      </c>
      <c r="U11" s="122">
        <v>1.99</v>
      </c>
      <c r="V11" s="123">
        <v>21</v>
      </c>
      <c r="W11" s="122">
        <v>2.57</v>
      </c>
      <c r="X11" s="123">
        <v>22</v>
      </c>
      <c r="Y11" s="122">
        <v>3.59</v>
      </c>
      <c r="Z11" s="123">
        <v>22</v>
      </c>
      <c r="AA11" s="122">
        <v>5.56</v>
      </c>
      <c r="AB11" s="123">
        <v>21</v>
      </c>
      <c r="AC11" s="124">
        <v>3.19</v>
      </c>
      <c r="AD11" s="123">
        <v>31</v>
      </c>
      <c r="AE11" s="122">
        <v>5.98</v>
      </c>
      <c r="AF11" s="123">
        <v>27</v>
      </c>
      <c r="AG11" s="122">
        <v>12.48</v>
      </c>
      <c r="AH11" s="123">
        <v>23</v>
      </c>
      <c r="AI11" s="122">
        <v>15.34</v>
      </c>
      <c r="AJ11" s="123">
        <v>16</v>
      </c>
      <c r="AK11" s="122">
        <v>0.82</v>
      </c>
      <c r="AL11" s="123">
        <v>10</v>
      </c>
      <c r="AM11" s="122">
        <v>1.44</v>
      </c>
      <c r="AN11" s="123">
        <v>4</v>
      </c>
      <c r="AO11" s="122">
        <v>0.82</v>
      </c>
      <c r="AP11" s="123">
        <v>13</v>
      </c>
      <c r="AQ11" s="122">
        <v>0.03</v>
      </c>
      <c r="AR11" s="123">
        <v>27</v>
      </c>
      <c r="AS11" s="122">
        <v>-0.24</v>
      </c>
      <c r="AT11" s="123">
        <v>29</v>
      </c>
      <c r="AU11" s="122">
        <v>-1.1000000000000001</v>
      </c>
      <c r="AV11" s="123">
        <v>3</v>
      </c>
      <c r="AW11" s="122">
        <v>1.76</v>
      </c>
      <c r="AX11" s="123">
        <v>87</v>
      </c>
      <c r="AY11" s="122">
        <v>16.73</v>
      </c>
      <c r="AZ11" s="123">
        <v>43</v>
      </c>
      <c r="BA11" s="122">
        <v>9.7799999999999994</v>
      </c>
      <c r="BB11" s="123">
        <v>2</v>
      </c>
      <c r="BC11" s="122">
        <v>83.09</v>
      </c>
      <c r="BD11" s="123">
        <v>5</v>
      </c>
      <c r="BE11" s="122">
        <v>84.2</v>
      </c>
      <c r="BF11" s="123">
        <v>1</v>
      </c>
      <c r="BG11" s="122">
        <v>-0.64</v>
      </c>
      <c r="BH11" s="123">
        <v>3</v>
      </c>
      <c r="BI11" s="122">
        <v>43.01</v>
      </c>
      <c r="BJ11" s="123">
        <v>64</v>
      </c>
      <c r="BK11" s="122">
        <v>74.959999999999994</v>
      </c>
      <c r="BL11" s="123">
        <v>1</v>
      </c>
      <c r="BM11" s="122">
        <v>75</v>
      </c>
      <c r="BN11" s="123">
        <v>0.1</v>
      </c>
      <c r="BO11" s="122">
        <v>49.28</v>
      </c>
      <c r="BP11" s="123">
        <v>52</v>
      </c>
      <c r="BQ11" s="122">
        <v>73.67</v>
      </c>
      <c r="BR11" s="123">
        <v>4</v>
      </c>
      <c r="BS11" s="122">
        <v>74.97</v>
      </c>
      <c r="BT11" s="123">
        <v>0.5</v>
      </c>
      <c r="BU11" s="122">
        <v>0.1</v>
      </c>
      <c r="BV11" s="123">
        <v>7</v>
      </c>
      <c r="BW11" s="122">
        <v>0.56999999999999995</v>
      </c>
      <c r="BX11" s="123">
        <v>25</v>
      </c>
      <c r="BY11" s="122">
        <v>1.43</v>
      </c>
      <c r="BZ11" s="123">
        <v>27</v>
      </c>
      <c r="CA11" s="125">
        <v>-0.106</v>
      </c>
      <c r="CB11" s="123">
        <v>8</v>
      </c>
      <c r="CC11" s="125">
        <v>-0.14899999999999999</v>
      </c>
      <c r="CD11" s="123">
        <v>4</v>
      </c>
      <c r="CE11" s="125">
        <v>-1.2E-2</v>
      </c>
      <c r="CF11" s="123">
        <v>26</v>
      </c>
      <c r="CG11" s="125">
        <v>-9.8000000000000004E-2</v>
      </c>
      <c r="CH11" s="123">
        <v>56</v>
      </c>
      <c r="CI11" s="126">
        <v>-1.7000000000000001E-2</v>
      </c>
      <c r="CJ11" s="127">
        <v>5</v>
      </c>
    </row>
    <row r="12" spans="1:88" ht="15" thickBot="1" x14ac:dyDescent="0.3">
      <c r="A12" s="14" t="s">
        <v>204</v>
      </c>
      <c r="B12" s="76" t="s">
        <v>142</v>
      </c>
      <c r="C12" s="15" t="s">
        <v>73</v>
      </c>
      <c r="D12" s="77">
        <v>41882</v>
      </c>
      <c r="E12" s="15" t="s">
        <v>48</v>
      </c>
      <c r="F12" s="15" t="s">
        <v>144</v>
      </c>
      <c r="G12" s="15" t="s">
        <v>77</v>
      </c>
      <c r="H12" s="15" t="s">
        <v>75</v>
      </c>
      <c r="I12" s="15" t="s">
        <v>76</v>
      </c>
      <c r="J12" s="15" t="s">
        <v>158</v>
      </c>
      <c r="K12" s="78" t="s">
        <v>51</v>
      </c>
      <c r="L12" s="79" t="s">
        <v>74</v>
      </c>
      <c r="M12" s="82">
        <f>(S12+24.61)/2</f>
        <v>26.314999999999998</v>
      </c>
      <c r="N12" s="83">
        <v>1</v>
      </c>
      <c r="O12" s="80">
        <v>44470</v>
      </c>
      <c r="P12" s="13">
        <v>20.63</v>
      </c>
      <c r="Q12" s="15">
        <v>1</v>
      </c>
      <c r="R12" s="15" t="s">
        <v>47</v>
      </c>
      <c r="S12" s="82">
        <v>28.02</v>
      </c>
      <c r="T12" s="84">
        <v>0.5</v>
      </c>
      <c r="U12" s="82">
        <v>3.08</v>
      </c>
      <c r="V12" s="84">
        <v>7</v>
      </c>
      <c r="W12" s="82">
        <v>4.42</v>
      </c>
      <c r="X12" s="84">
        <v>5</v>
      </c>
      <c r="Y12" s="82">
        <v>7.01</v>
      </c>
      <c r="Z12" s="84">
        <v>2</v>
      </c>
      <c r="AA12" s="82">
        <v>11.31</v>
      </c>
      <c r="AB12" s="84">
        <v>2</v>
      </c>
      <c r="AC12" s="85">
        <v>7.85</v>
      </c>
      <c r="AD12" s="84">
        <v>3</v>
      </c>
      <c r="AE12" s="82">
        <v>13.78</v>
      </c>
      <c r="AF12" s="84">
        <v>2</v>
      </c>
      <c r="AG12" s="82">
        <v>27.11</v>
      </c>
      <c r="AH12" s="84">
        <v>1</v>
      </c>
      <c r="AI12" s="82">
        <v>26.06</v>
      </c>
      <c r="AJ12" s="84">
        <v>2</v>
      </c>
      <c r="AK12" s="82">
        <v>1.38</v>
      </c>
      <c r="AL12" s="84">
        <v>2</v>
      </c>
      <c r="AM12" s="82">
        <v>1.41</v>
      </c>
      <c r="AN12" s="84">
        <v>4</v>
      </c>
      <c r="AO12" s="82">
        <v>0.94</v>
      </c>
      <c r="AP12" s="84">
        <v>12</v>
      </c>
      <c r="AQ12" s="82">
        <v>0.3</v>
      </c>
      <c r="AR12" s="84">
        <v>6</v>
      </c>
      <c r="AS12" s="82">
        <v>-0.21</v>
      </c>
      <c r="AT12" s="84">
        <v>31</v>
      </c>
      <c r="AU12" s="82">
        <v>-1.1200000000000001</v>
      </c>
      <c r="AV12" s="84">
        <v>3</v>
      </c>
      <c r="AW12" s="82">
        <v>0.19</v>
      </c>
      <c r="AX12" s="84">
        <v>37</v>
      </c>
      <c r="AY12" s="82">
        <v>22.8</v>
      </c>
      <c r="AZ12" s="84">
        <v>64</v>
      </c>
      <c r="BA12" s="82">
        <v>13.24</v>
      </c>
      <c r="BB12" s="84">
        <v>0.1</v>
      </c>
      <c r="BC12" s="82">
        <v>93.32</v>
      </c>
      <c r="BD12" s="84">
        <v>0.1</v>
      </c>
      <c r="BE12" s="82">
        <v>82.03</v>
      </c>
      <c r="BF12" s="84">
        <v>2</v>
      </c>
      <c r="BG12" s="82">
        <v>1.36</v>
      </c>
      <c r="BH12" s="84">
        <v>87</v>
      </c>
      <c r="BI12" s="82">
        <v>66.16</v>
      </c>
      <c r="BJ12" s="84">
        <v>16</v>
      </c>
      <c r="BK12" s="82">
        <v>74.989999999999995</v>
      </c>
      <c r="BL12" s="84">
        <v>0.5</v>
      </c>
      <c r="BM12" s="82">
        <v>75</v>
      </c>
      <c r="BN12" s="84">
        <v>0.1</v>
      </c>
      <c r="BO12" s="82">
        <v>71.87</v>
      </c>
      <c r="BP12" s="84">
        <v>7</v>
      </c>
      <c r="BQ12" s="82">
        <v>74.849999999999994</v>
      </c>
      <c r="BR12" s="84">
        <v>1</v>
      </c>
      <c r="BS12" s="82">
        <v>74.959999999999994</v>
      </c>
      <c r="BT12" s="84">
        <v>0.5</v>
      </c>
      <c r="BU12" s="82">
        <v>-0.09</v>
      </c>
      <c r="BV12" s="84">
        <v>90</v>
      </c>
      <c r="BW12" s="82">
        <v>3.53</v>
      </c>
      <c r="BX12" s="84">
        <v>5</v>
      </c>
      <c r="BY12" s="82">
        <v>9.9600000000000009</v>
      </c>
      <c r="BZ12" s="84">
        <v>4</v>
      </c>
      <c r="CA12" s="86">
        <v>0.13500000000000001</v>
      </c>
      <c r="CB12" s="84">
        <v>98</v>
      </c>
      <c r="CC12" s="86">
        <v>0.29499999999999998</v>
      </c>
      <c r="CD12" s="84">
        <v>94</v>
      </c>
      <c r="CE12" s="86">
        <v>2.1999999999999999E-2</v>
      </c>
      <c r="CF12" s="84">
        <v>70</v>
      </c>
      <c r="CG12" s="86">
        <v>-1.167</v>
      </c>
      <c r="CH12" s="84">
        <v>4</v>
      </c>
      <c r="CI12" s="87">
        <v>-4.0000000000000001E-3</v>
      </c>
      <c r="CJ12" s="88">
        <v>12</v>
      </c>
    </row>
    <row r="13" spans="1:88" x14ac:dyDescent="0.25">
      <c r="A13" s="172" t="s">
        <v>205</v>
      </c>
      <c r="B13" s="51" t="s">
        <v>142</v>
      </c>
      <c r="C13" s="52" t="s">
        <v>78</v>
      </c>
      <c r="D13" s="107">
        <v>43326</v>
      </c>
      <c r="E13" s="52" t="s">
        <v>48</v>
      </c>
      <c r="F13" s="52" t="s">
        <v>144</v>
      </c>
      <c r="G13" s="52" t="s">
        <v>81</v>
      </c>
      <c r="H13" s="52" t="s">
        <v>49</v>
      </c>
      <c r="I13" s="52" t="s">
        <v>80</v>
      </c>
      <c r="J13" s="52" t="s">
        <v>154</v>
      </c>
      <c r="K13" s="108" t="s">
        <v>51</v>
      </c>
      <c r="L13" s="81" t="s">
        <v>46</v>
      </c>
      <c r="M13" s="111">
        <f>(S13+28.86)/2</f>
        <v>28.16</v>
      </c>
      <c r="N13" s="113">
        <v>0.5</v>
      </c>
      <c r="O13" s="109">
        <v>44501</v>
      </c>
      <c r="P13" s="110">
        <v>14.13</v>
      </c>
      <c r="Q13" s="52">
        <v>1</v>
      </c>
      <c r="R13" s="52" t="s">
        <v>47</v>
      </c>
      <c r="S13" s="111">
        <v>27.46</v>
      </c>
      <c r="T13" s="112">
        <v>1</v>
      </c>
      <c r="U13" s="111">
        <v>3.65</v>
      </c>
      <c r="V13" s="112">
        <v>3</v>
      </c>
      <c r="W13" s="111">
        <v>4.4800000000000004</v>
      </c>
      <c r="X13" s="112">
        <v>5</v>
      </c>
      <c r="Y13" s="111">
        <v>8.43</v>
      </c>
      <c r="Z13" s="112">
        <v>0.5</v>
      </c>
      <c r="AA13" s="111">
        <v>12.56</v>
      </c>
      <c r="AB13" s="112">
        <v>1</v>
      </c>
      <c r="AC13" s="113">
        <v>9.56</v>
      </c>
      <c r="AD13" s="112">
        <v>1</v>
      </c>
      <c r="AE13" s="111">
        <v>16.16</v>
      </c>
      <c r="AF13" s="112">
        <v>1</v>
      </c>
      <c r="AG13" s="111">
        <v>27.42</v>
      </c>
      <c r="AH13" s="112">
        <v>1</v>
      </c>
      <c r="AI13" s="111">
        <v>26.56</v>
      </c>
      <c r="AJ13" s="112">
        <v>2</v>
      </c>
      <c r="AK13" s="111">
        <v>1.47</v>
      </c>
      <c r="AL13" s="112">
        <v>2</v>
      </c>
      <c r="AM13" s="111">
        <v>1.28</v>
      </c>
      <c r="AN13" s="112">
        <v>5</v>
      </c>
      <c r="AO13" s="111">
        <v>3.47</v>
      </c>
      <c r="AP13" s="112">
        <v>1</v>
      </c>
      <c r="AQ13" s="111">
        <v>-0.32</v>
      </c>
      <c r="AR13" s="112">
        <v>95</v>
      </c>
      <c r="AS13" s="111">
        <v>2.0099999999999998</v>
      </c>
      <c r="AT13" s="112">
        <v>100</v>
      </c>
      <c r="AU13" s="111">
        <v>-0.66</v>
      </c>
      <c r="AV13" s="112">
        <v>27</v>
      </c>
      <c r="AW13" s="111">
        <v>1.33</v>
      </c>
      <c r="AX13" s="112">
        <v>78</v>
      </c>
      <c r="AY13" s="111">
        <v>35.53</v>
      </c>
      <c r="AZ13" s="112">
        <v>95</v>
      </c>
      <c r="BA13" s="111">
        <v>9</v>
      </c>
      <c r="BB13" s="112">
        <v>3</v>
      </c>
      <c r="BC13" s="111">
        <v>87.18</v>
      </c>
      <c r="BD13" s="112">
        <v>2</v>
      </c>
      <c r="BE13" s="111">
        <v>70.45</v>
      </c>
      <c r="BF13" s="112">
        <v>27</v>
      </c>
      <c r="BG13" s="111">
        <v>1.1000000000000001</v>
      </c>
      <c r="BH13" s="112">
        <v>76</v>
      </c>
      <c r="BI13" s="111">
        <v>74.97</v>
      </c>
      <c r="BJ13" s="112">
        <v>0.5</v>
      </c>
      <c r="BK13" s="111">
        <v>74.77</v>
      </c>
      <c r="BL13" s="112">
        <v>2</v>
      </c>
      <c r="BM13" s="111">
        <v>75</v>
      </c>
      <c r="BN13" s="112">
        <v>0.1</v>
      </c>
      <c r="BO13" s="111">
        <v>74.989999999999995</v>
      </c>
      <c r="BP13" s="112">
        <v>0.5</v>
      </c>
      <c r="BQ13" s="111">
        <v>74.94</v>
      </c>
      <c r="BR13" s="112">
        <v>0.5</v>
      </c>
      <c r="BS13" s="111">
        <v>74.989999999999995</v>
      </c>
      <c r="BT13" s="112">
        <v>0.1</v>
      </c>
      <c r="BU13" s="111">
        <v>0.06</v>
      </c>
      <c r="BV13" s="112">
        <v>14</v>
      </c>
      <c r="BW13" s="111">
        <v>6.44</v>
      </c>
      <c r="BX13" s="112">
        <v>0.5</v>
      </c>
      <c r="BY13" s="111">
        <v>15.36</v>
      </c>
      <c r="BZ13" s="112">
        <v>1</v>
      </c>
      <c r="CA13" s="114">
        <v>-8.9999999999999993E-3</v>
      </c>
      <c r="CB13" s="112">
        <v>45</v>
      </c>
      <c r="CC13" s="114">
        <v>0.28699999999999998</v>
      </c>
      <c r="CD13" s="112">
        <v>94</v>
      </c>
      <c r="CE13" s="114">
        <v>-1E-3</v>
      </c>
      <c r="CF13" s="112">
        <v>38</v>
      </c>
      <c r="CG13" s="114">
        <v>0.14299999999999999</v>
      </c>
      <c r="CH13" s="112">
        <v>84</v>
      </c>
      <c r="CI13" s="115">
        <v>3.5999999999999997E-2</v>
      </c>
      <c r="CJ13" s="116">
        <v>99</v>
      </c>
    </row>
    <row r="14" spans="1:88" ht="15" thickBot="1" x14ac:dyDescent="0.3">
      <c r="A14" s="173"/>
      <c r="B14" s="17" t="s">
        <v>141</v>
      </c>
      <c r="C14" s="18" t="s">
        <v>79</v>
      </c>
      <c r="D14" s="128">
        <v>44158</v>
      </c>
      <c r="E14" s="18" t="s">
        <v>48</v>
      </c>
      <c r="F14" s="18" t="s">
        <v>145</v>
      </c>
      <c r="G14" s="18" t="s">
        <v>195</v>
      </c>
      <c r="H14" s="18" t="s">
        <v>155</v>
      </c>
      <c r="I14" s="18" t="s">
        <v>81</v>
      </c>
      <c r="J14" s="18" t="s">
        <v>51</v>
      </c>
      <c r="K14" s="106" t="s">
        <v>49</v>
      </c>
      <c r="L14" s="129" t="s">
        <v>211</v>
      </c>
      <c r="M14" s="18" t="s">
        <v>211</v>
      </c>
      <c r="N14" s="18" t="s">
        <v>211</v>
      </c>
      <c r="O14" s="132" t="s">
        <v>211</v>
      </c>
      <c r="P14" s="133">
        <v>20.329999999999998</v>
      </c>
      <c r="Q14" s="65">
        <v>1</v>
      </c>
      <c r="R14" s="65" t="s">
        <v>47</v>
      </c>
      <c r="S14" s="122">
        <v>27.85</v>
      </c>
      <c r="T14" s="123">
        <v>1</v>
      </c>
      <c r="U14" s="122">
        <v>3.72</v>
      </c>
      <c r="V14" s="123">
        <v>3</v>
      </c>
      <c r="W14" s="122">
        <v>4.55</v>
      </c>
      <c r="X14" s="123">
        <v>4</v>
      </c>
      <c r="Y14" s="122">
        <v>8.6999999999999993</v>
      </c>
      <c r="Z14" s="123">
        <v>0.5</v>
      </c>
      <c r="AA14" s="122">
        <v>12.72</v>
      </c>
      <c r="AB14" s="123">
        <v>0.5</v>
      </c>
      <c r="AC14" s="124">
        <v>9.9600000000000009</v>
      </c>
      <c r="AD14" s="123">
        <v>1</v>
      </c>
      <c r="AE14" s="122">
        <v>16.329999999999998</v>
      </c>
      <c r="AF14" s="123">
        <v>1</v>
      </c>
      <c r="AG14" s="122">
        <v>29.13</v>
      </c>
      <c r="AH14" s="123">
        <v>0.5</v>
      </c>
      <c r="AI14" s="122">
        <v>29.8</v>
      </c>
      <c r="AJ14" s="123">
        <v>1</v>
      </c>
      <c r="AK14" s="122">
        <v>1.66</v>
      </c>
      <c r="AL14" s="123">
        <v>0.5</v>
      </c>
      <c r="AM14" s="122">
        <v>1.8</v>
      </c>
      <c r="AN14" s="123">
        <v>2</v>
      </c>
      <c r="AO14" s="122">
        <v>4.45</v>
      </c>
      <c r="AP14" s="123">
        <v>0.5</v>
      </c>
      <c r="AQ14" s="122">
        <v>-0.16</v>
      </c>
      <c r="AR14" s="123">
        <v>76</v>
      </c>
      <c r="AS14" s="122">
        <v>1.18</v>
      </c>
      <c r="AT14" s="123">
        <v>99</v>
      </c>
      <c r="AU14" s="122">
        <v>-0.53</v>
      </c>
      <c r="AV14" s="123">
        <v>40</v>
      </c>
      <c r="AW14" s="122">
        <v>-0.2</v>
      </c>
      <c r="AX14" s="123">
        <v>21</v>
      </c>
      <c r="AY14" s="122">
        <v>28.01</v>
      </c>
      <c r="AZ14" s="123">
        <v>80</v>
      </c>
      <c r="BA14" s="122">
        <v>8.6</v>
      </c>
      <c r="BB14" s="123">
        <v>3</v>
      </c>
      <c r="BC14" s="122">
        <v>86.65</v>
      </c>
      <c r="BD14" s="123">
        <v>2</v>
      </c>
      <c r="BE14" s="122">
        <v>58.79</v>
      </c>
      <c r="BF14" s="123">
        <v>76</v>
      </c>
      <c r="BG14" s="122">
        <v>1.79</v>
      </c>
      <c r="BH14" s="123">
        <v>95</v>
      </c>
      <c r="BI14" s="122">
        <v>75</v>
      </c>
      <c r="BJ14" s="123">
        <v>0.1</v>
      </c>
      <c r="BK14" s="122">
        <v>74.73</v>
      </c>
      <c r="BL14" s="123">
        <v>2</v>
      </c>
      <c r="BM14" s="122">
        <v>74.989999999999995</v>
      </c>
      <c r="BN14" s="123">
        <v>0.5</v>
      </c>
      <c r="BO14" s="122">
        <v>74.989999999999995</v>
      </c>
      <c r="BP14" s="123">
        <v>0.5</v>
      </c>
      <c r="BQ14" s="122">
        <v>74.98</v>
      </c>
      <c r="BR14" s="123">
        <v>0.5</v>
      </c>
      <c r="BS14" s="122">
        <v>75</v>
      </c>
      <c r="BT14" s="123">
        <v>0.1</v>
      </c>
      <c r="BU14" s="122">
        <v>0.02</v>
      </c>
      <c r="BV14" s="123">
        <v>29</v>
      </c>
      <c r="BW14" s="122">
        <v>6.6</v>
      </c>
      <c r="BX14" s="123">
        <v>0.5</v>
      </c>
      <c r="BY14" s="122">
        <v>16.350000000000001</v>
      </c>
      <c r="BZ14" s="123">
        <v>0.5</v>
      </c>
      <c r="CA14" s="125">
        <v>8.5999999999999993E-2</v>
      </c>
      <c r="CB14" s="123">
        <v>93</v>
      </c>
      <c r="CC14" s="125">
        <v>0.247</v>
      </c>
      <c r="CD14" s="123">
        <v>90</v>
      </c>
      <c r="CE14" s="125">
        <v>1.4999999999999999E-2</v>
      </c>
      <c r="CF14" s="123">
        <v>63</v>
      </c>
      <c r="CG14" s="125">
        <v>-0.61699999999999999</v>
      </c>
      <c r="CH14" s="123">
        <v>17</v>
      </c>
      <c r="CI14" s="126">
        <v>3.4000000000000002E-2</v>
      </c>
      <c r="CJ14" s="127">
        <v>99</v>
      </c>
    </row>
    <row r="15" spans="1:88" x14ac:dyDescent="0.25">
      <c r="A15" s="177" t="s">
        <v>206</v>
      </c>
      <c r="B15" s="29" t="s">
        <v>142</v>
      </c>
      <c r="C15" s="5" t="s">
        <v>83</v>
      </c>
      <c r="D15" s="30">
        <v>43346</v>
      </c>
      <c r="E15" s="5" t="s">
        <v>48</v>
      </c>
      <c r="F15" s="5" t="s">
        <v>144</v>
      </c>
      <c r="G15" s="5" t="s">
        <v>88</v>
      </c>
      <c r="H15" s="5" t="s">
        <v>86</v>
      </c>
      <c r="I15" s="5" t="s">
        <v>87</v>
      </c>
      <c r="J15" s="5" t="s">
        <v>75</v>
      </c>
      <c r="K15" s="31" t="s">
        <v>51</v>
      </c>
      <c r="L15" s="32" t="s">
        <v>85</v>
      </c>
      <c r="M15" s="5">
        <f>(S15+25.88)/2</f>
        <v>25.27</v>
      </c>
      <c r="N15" s="5">
        <v>2</v>
      </c>
      <c r="O15" s="35">
        <v>44470</v>
      </c>
      <c r="P15" s="4">
        <v>14.77</v>
      </c>
      <c r="Q15" s="5">
        <v>1</v>
      </c>
      <c r="R15" s="5" t="s">
        <v>47</v>
      </c>
      <c r="S15" s="33">
        <v>24.66</v>
      </c>
      <c r="T15" s="36">
        <v>2</v>
      </c>
      <c r="U15" s="33">
        <v>0.76</v>
      </c>
      <c r="V15" s="36">
        <v>52</v>
      </c>
      <c r="W15" s="33">
        <v>0.9</v>
      </c>
      <c r="X15" s="36">
        <v>55</v>
      </c>
      <c r="Y15" s="33">
        <v>4.71</v>
      </c>
      <c r="Z15" s="36">
        <v>11</v>
      </c>
      <c r="AA15" s="33">
        <v>7.58</v>
      </c>
      <c r="AB15" s="36">
        <v>9</v>
      </c>
      <c r="AC15" s="34">
        <v>7.89</v>
      </c>
      <c r="AD15" s="36">
        <v>3</v>
      </c>
      <c r="AE15" s="33">
        <v>13.36</v>
      </c>
      <c r="AF15" s="36">
        <v>3</v>
      </c>
      <c r="AG15" s="33">
        <v>21.96</v>
      </c>
      <c r="AH15" s="36">
        <v>4</v>
      </c>
      <c r="AI15" s="33">
        <v>21.22</v>
      </c>
      <c r="AJ15" s="36">
        <v>6</v>
      </c>
      <c r="AK15" s="33">
        <v>1.18</v>
      </c>
      <c r="AL15" s="36">
        <v>4</v>
      </c>
      <c r="AM15" s="33">
        <v>1.31</v>
      </c>
      <c r="AN15" s="36">
        <v>5</v>
      </c>
      <c r="AO15" s="33">
        <v>5.0999999999999996</v>
      </c>
      <c r="AP15" s="36">
        <v>0.1</v>
      </c>
      <c r="AQ15" s="33">
        <v>0.13</v>
      </c>
      <c r="AR15" s="36">
        <v>14</v>
      </c>
      <c r="AS15" s="33">
        <v>-0.52</v>
      </c>
      <c r="AT15" s="36">
        <v>13</v>
      </c>
      <c r="AU15" s="33">
        <v>-0.88</v>
      </c>
      <c r="AV15" s="36">
        <v>11</v>
      </c>
      <c r="AW15" s="33">
        <v>-2.2200000000000002</v>
      </c>
      <c r="AX15" s="36">
        <v>2</v>
      </c>
      <c r="AY15" s="33">
        <v>8.1300000000000008</v>
      </c>
      <c r="AZ15" s="36">
        <v>19</v>
      </c>
      <c r="BA15" s="33">
        <v>9.25</v>
      </c>
      <c r="BB15" s="36">
        <v>2</v>
      </c>
      <c r="BC15" s="33">
        <v>85.59</v>
      </c>
      <c r="BD15" s="36">
        <v>3</v>
      </c>
      <c r="BE15" s="33">
        <v>70.760000000000005</v>
      </c>
      <c r="BF15" s="36">
        <v>25</v>
      </c>
      <c r="BG15" s="33">
        <v>0.06</v>
      </c>
      <c r="BH15" s="36">
        <v>19</v>
      </c>
      <c r="BI15" s="33">
        <v>74.260000000000005</v>
      </c>
      <c r="BJ15" s="36">
        <v>3</v>
      </c>
      <c r="BK15" s="33">
        <v>74.97</v>
      </c>
      <c r="BL15" s="36">
        <v>0.5</v>
      </c>
      <c r="BM15" s="33">
        <v>74.89</v>
      </c>
      <c r="BN15" s="36">
        <v>2</v>
      </c>
      <c r="BO15" s="33">
        <v>74.290000000000006</v>
      </c>
      <c r="BP15" s="36">
        <v>3</v>
      </c>
      <c r="BQ15" s="33">
        <v>74.94</v>
      </c>
      <c r="BR15" s="36">
        <v>0.5</v>
      </c>
      <c r="BS15" s="33">
        <v>75</v>
      </c>
      <c r="BT15" s="36">
        <v>0.1</v>
      </c>
      <c r="BU15" s="33">
        <v>0.02</v>
      </c>
      <c r="BV15" s="36">
        <v>29</v>
      </c>
      <c r="BW15" s="33">
        <v>6.75</v>
      </c>
      <c r="BX15" s="36">
        <v>0.5</v>
      </c>
      <c r="BY15" s="33">
        <v>16.079999999999998</v>
      </c>
      <c r="BZ15" s="36">
        <v>0.5</v>
      </c>
      <c r="CA15" s="37">
        <v>2E-3</v>
      </c>
      <c r="CB15" s="36">
        <v>56</v>
      </c>
      <c r="CC15" s="37">
        <v>0.114</v>
      </c>
      <c r="CD15" s="36">
        <v>71</v>
      </c>
      <c r="CE15" s="37">
        <v>-8.0000000000000002E-3</v>
      </c>
      <c r="CF15" s="36">
        <v>30</v>
      </c>
      <c r="CG15" s="37">
        <v>-0.19400000000000001</v>
      </c>
      <c r="CH15" s="36">
        <v>46</v>
      </c>
      <c r="CI15" s="38">
        <v>2.5000000000000001E-2</v>
      </c>
      <c r="CJ15" s="39">
        <v>98</v>
      </c>
    </row>
    <row r="16" spans="1:88" ht="15" thickBot="1" x14ac:dyDescent="0.3">
      <c r="A16" s="178"/>
      <c r="B16" s="76" t="s">
        <v>141</v>
      </c>
      <c r="C16" s="15" t="s">
        <v>84</v>
      </c>
      <c r="D16" s="77">
        <v>44099</v>
      </c>
      <c r="E16" s="15" t="s">
        <v>48</v>
      </c>
      <c r="F16" s="15" t="s">
        <v>145</v>
      </c>
      <c r="G16" s="15" t="s">
        <v>196</v>
      </c>
      <c r="H16" s="15" t="s">
        <v>132</v>
      </c>
      <c r="I16" s="15" t="s">
        <v>88</v>
      </c>
      <c r="J16" s="15" t="s">
        <v>106</v>
      </c>
      <c r="K16" s="78" t="s">
        <v>86</v>
      </c>
      <c r="L16" s="79" t="s">
        <v>211</v>
      </c>
      <c r="M16" s="15" t="s">
        <v>211</v>
      </c>
      <c r="N16" s="15" t="s">
        <v>211</v>
      </c>
      <c r="O16" s="80" t="s">
        <v>211</v>
      </c>
      <c r="P16" s="13">
        <v>16.63</v>
      </c>
      <c r="Q16" s="7">
        <v>1</v>
      </c>
      <c r="R16" s="7" t="s">
        <v>47</v>
      </c>
      <c r="S16" s="45">
        <v>18.57</v>
      </c>
      <c r="T16" s="46">
        <v>10</v>
      </c>
      <c r="U16" s="45">
        <v>0.26</v>
      </c>
      <c r="V16" s="46">
        <v>67</v>
      </c>
      <c r="W16" s="45">
        <v>0.04</v>
      </c>
      <c r="X16" s="46">
        <v>74</v>
      </c>
      <c r="Y16" s="45">
        <v>2.56</v>
      </c>
      <c r="Z16" s="46">
        <v>36</v>
      </c>
      <c r="AA16" s="45">
        <v>4.54</v>
      </c>
      <c r="AB16" s="46">
        <v>29</v>
      </c>
      <c r="AC16" s="47">
        <v>4.59</v>
      </c>
      <c r="AD16" s="46">
        <v>16</v>
      </c>
      <c r="AE16" s="45">
        <v>8.99</v>
      </c>
      <c r="AF16" s="46">
        <v>11</v>
      </c>
      <c r="AG16" s="45">
        <v>11.72</v>
      </c>
      <c r="AH16" s="46">
        <v>25</v>
      </c>
      <c r="AI16" s="45">
        <v>14.44</v>
      </c>
      <c r="AJ16" s="46">
        <v>19</v>
      </c>
      <c r="AK16" s="45">
        <v>0.99</v>
      </c>
      <c r="AL16" s="46">
        <v>6</v>
      </c>
      <c r="AM16" s="45">
        <v>1.06</v>
      </c>
      <c r="AN16" s="46">
        <v>9</v>
      </c>
      <c r="AO16" s="45">
        <v>1.91</v>
      </c>
      <c r="AP16" s="46">
        <v>4</v>
      </c>
      <c r="AQ16" s="45">
        <v>0.15</v>
      </c>
      <c r="AR16" s="46">
        <v>12</v>
      </c>
      <c r="AS16" s="45">
        <v>0.05</v>
      </c>
      <c r="AT16" s="46">
        <v>55</v>
      </c>
      <c r="AU16" s="45">
        <v>-0.68</v>
      </c>
      <c r="AV16" s="46">
        <v>26</v>
      </c>
      <c r="AW16" s="45">
        <v>0.85</v>
      </c>
      <c r="AX16" s="46">
        <v>63</v>
      </c>
      <c r="AY16" s="45">
        <v>15.91</v>
      </c>
      <c r="AZ16" s="46">
        <v>40</v>
      </c>
      <c r="BA16" s="45">
        <v>5.16</v>
      </c>
      <c r="BB16" s="46">
        <v>20</v>
      </c>
      <c r="BC16" s="45">
        <v>82.38</v>
      </c>
      <c r="BD16" s="46">
        <v>6</v>
      </c>
      <c r="BE16" s="45">
        <v>72.63</v>
      </c>
      <c r="BF16" s="46">
        <v>19</v>
      </c>
      <c r="BG16" s="45">
        <v>0.49</v>
      </c>
      <c r="BH16" s="46">
        <v>40</v>
      </c>
      <c r="BI16" s="45">
        <v>61.24</v>
      </c>
      <c r="BJ16" s="46">
        <v>25</v>
      </c>
      <c r="BK16" s="45">
        <v>74.75</v>
      </c>
      <c r="BL16" s="46">
        <v>2</v>
      </c>
      <c r="BM16" s="45">
        <v>73.8</v>
      </c>
      <c r="BN16" s="46">
        <v>5</v>
      </c>
      <c r="BO16" s="45">
        <v>67.959999999999994</v>
      </c>
      <c r="BP16" s="46">
        <v>13</v>
      </c>
      <c r="BQ16" s="45">
        <v>74.02</v>
      </c>
      <c r="BR16" s="46">
        <v>3</v>
      </c>
      <c r="BS16" s="45">
        <v>74.84</v>
      </c>
      <c r="BT16" s="46">
        <v>1</v>
      </c>
      <c r="BU16" s="45">
        <v>-0.01</v>
      </c>
      <c r="BV16" s="46">
        <v>53</v>
      </c>
      <c r="BW16" s="45">
        <v>3.62</v>
      </c>
      <c r="BX16" s="46">
        <v>4</v>
      </c>
      <c r="BY16" s="45">
        <v>9.4600000000000009</v>
      </c>
      <c r="BZ16" s="46">
        <v>4</v>
      </c>
      <c r="CA16" s="48">
        <v>0.01</v>
      </c>
      <c r="CB16" s="46">
        <v>63</v>
      </c>
      <c r="CC16" s="48">
        <v>0.13600000000000001</v>
      </c>
      <c r="CD16" s="46">
        <v>75</v>
      </c>
      <c r="CE16" s="48">
        <v>4.0000000000000001E-3</v>
      </c>
      <c r="CF16" s="46">
        <v>48</v>
      </c>
      <c r="CG16" s="48">
        <v>0.30099999999999999</v>
      </c>
      <c r="CH16" s="46">
        <v>91</v>
      </c>
      <c r="CI16" s="49">
        <v>-8.9999999999999993E-3</v>
      </c>
      <c r="CJ16" s="50">
        <v>8</v>
      </c>
    </row>
    <row r="17" spans="1:88" x14ac:dyDescent="0.25">
      <c r="A17" s="170" t="s">
        <v>213</v>
      </c>
      <c r="B17" s="51" t="s">
        <v>142</v>
      </c>
      <c r="C17" s="52" t="s">
        <v>89</v>
      </c>
      <c r="D17" s="107">
        <v>43371</v>
      </c>
      <c r="E17" s="52" t="s">
        <v>48</v>
      </c>
      <c r="F17" s="52" t="s">
        <v>144</v>
      </c>
      <c r="G17" s="52" t="s">
        <v>95</v>
      </c>
      <c r="H17" s="52" t="s">
        <v>92</v>
      </c>
      <c r="I17" s="52" t="s">
        <v>93</v>
      </c>
      <c r="J17" s="52" t="s">
        <v>122</v>
      </c>
      <c r="K17" s="108" t="s">
        <v>94</v>
      </c>
      <c r="L17" s="81" t="s">
        <v>91</v>
      </c>
      <c r="M17" s="111">
        <f>(S17+32.18)/2</f>
        <v>31.744999999999997</v>
      </c>
      <c r="N17" s="113">
        <v>0.1</v>
      </c>
      <c r="O17" s="109">
        <v>44470</v>
      </c>
      <c r="P17" s="110">
        <v>21.14</v>
      </c>
      <c r="Q17" s="52">
        <v>1</v>
      </c>
      <c r="R17" s="52" t="s">
        <v>47</v>
      </c>
      <c r="S17" s="111">
        <v>31.31</v>
      </c>
      <c r="T17" s="112">
        <v>0.1</v>
      </c>
      <c r="U17" s="111">
        <v>4.51</v>
      </c>
      <c r="V17" s="112">
        <v>1</v>
      </c>
      <c r="W17" s="111">
        <v>5.94</v>
      </c>
      <c r="X17" s="112">
        <v>1</v>
      </c>
      <c r="Y17" s="111">
        <v>10.66</v>
      </c>
      <c r="Z17" s="112">
        <v>0.1</v>
      </c>
      <c r="AA17" s="111">
        <v>16</v>
      </c>
      <c r="AB17" s="112">
        <v>0.1</v>
      </c>
      <c r="AC17" s="113">
        <v>12.3</v>
      </c>
      <c r="AD17" s="112">
        <v>0.1</v>
      </c>
      <c r="AE17" s="111">
        <v>20.11</v>
      </c>
      <c r="AF17" s="112">
        <v>0.1</v>
      </c>
      <c r="AG17" s="111">
        <v>30.57</v>
      </c>
      <c r="AH17" s="112">
        <v>0.5</v>
      </c>
      <c r="AI17" s="111">
        <v>31.81</v>
      </c>
      <c r="AJ17" s="112">
        <v>0.5</v>
      </c>
      <c r="AK17" s="111">
        <v>1.36</v>
      </c>
      <c r="AL17" s="112">
        <v>2</v>
      </c>
      <c r="AM17" s="111">
        <v>1.47</v>
      </c>
      <c r="AN17" s="112">
        <v>3</v>
      </c>
      <c r="AO17" s="111">
        <v>4.4400000000000004</v>
      </c>
      <c r="AP17" s="112">
        <v>0.5</v>
      </c>
      <c r="AQ17" s="111">
        <v>0.09</v>
      </c>
      <c r="AR17" s="112">
        <v>18</v>
      </c>
      <c r="AS17" s="111">
        <v>1.21</v>
      </c>
      <c r="AT17" s="112">
        <v>99</v>
      </c>
      <c r="AU17" s="111">
        <v>-1</v>
      </c>
      <c r="AV17" s="112">
        <v>6</v>
      </c>
      <c r="AW17" s="111">
        <v>1.24</v>
      </c>
      <c r="AX17" s="112">
        <v>76</v>
      </c>
      <c r="AY17" s="111">
        <v>14.51</v>
      </c>
      <c r="AZ17" s="112">
        <v>36</v>
      </c>
      <c r="BA17" s="111">
        <v>11.5</v>
      </c>
      <c r="BB17" s="112">
        <v>0.5</v>
      </c>
      <c r="BC17" s="111">
        <v>87.97</v>
      </c>
      <c r="BD17" s="112">
        <v>2</v>
      </c>
      <c r="BE17" s="111">
        <v>67.34</v>
      </c>
      <c r="BF17" s="112">
        <v>40</v>
      </c>
      <c r="BG17" s="111">
        <v>2.66</v>
      </c>
      <c r="BH17" s="112">
        <v>100</v>
      </c>
      <c r="BI17" s="111">
        <v>75</v>
      </c>
      <c r="BJ17" s="112">
        <v>0.1</v>
      </c>
      <c r="BK17" s="111">
        <v>74.2</v>
      </c>
      <c r="BL17" s="112">
        <v>5</v>
      </c>
      <c r="BM17" s="111">
        <v>74.84</v>
      </c>
      <c r="BN17" s="112">
        <v>2</v>
      </c>
      <c r="BO17" s="111">
        <v>75</v>
      </c>
      <c r="BP17" s="112">
        <v>0.1</v>
      </c>
      <c r="BQ17" s="111">
        <v>74.86</v>
      </c>
      <c r="BR17" s="112">
        <v>1</v>
      </c>
      <c r="BS17" s="111">
        <v>74.959999999999994</v>
      </c>
      <c r="BT17" s="112">
        <v>0.5</v>
      </c>
      <c r="BU17" s="111">
        <v>0.01</v>
      </c>
      <c r="BV17" s="112">
        <v>35</v>
      </c>
      <c r="BW17" s="111">
        <v>7.56</v>
      </c>
      <c r="BX17" s="112">
        <v>0.5</v>
      </c>
      <c r="BY17" s="111">
        <v>18.36</v>
      </c>
      <c r="BZ17" s="112">
        <v>0.5</v>
      </c>
      <c r="CA17" s="114">
        <v>-6.3E-2</v>
      </c>
      <c r="CB17" s="112">
        <v>19</v>
      </c>
      <c r="CC17" s="114">
        <v>5.2999999999999999E-2</v>
      </c>
      <c r="CD17" s="112">
        <v>57</v>
      </c>
      <c r="CE17" s="114">
        <v>-4.7E-2</v>
      </c>
      <c r="CF17" s="112">
        <v>9</v>
      </c>
      <c r="CG17" s="114">
        <v>-9.5000000000000001E-2</v>
      </c>
      <c r="CH17" s="112">
        <v>57</v>
      </c>
      <c r="CI17" s="115">
        <v>-1.2999999999999999E-2</v>
      </c>
      <c r="CJ17" s="116">
        <v>6</v>
      </c>
    </row>
    <row r="18" spans="1:88" ht="15" thickBot="1" x14ac:dyDescent="0.3">
      <c r="A18" s="171"/>
      <c r="B18" s="64" t="s">
        <v>141</v>
      </c>
      <c r="C18" s="65" t="s">
        <v>90</v>
      </c>
      <c r="D18" s="117">
        <v>44138</v>
      </c>
      <c r="E18" s="65" t="s">
        <v>48</v>
      </c>
      <c r="F18" s="65" t="s">
        <v>145</v>
      </c>
      <c r="G18" s="65" t="s">
        <v>139</v>
      </c>
      <c r="H18" s="65" t="s">
        <v>133</v>
      </c>
      <c r="I18" s="65" t="s">
        <v>95</v>
      </c>
      <c r="J18" s="65" t="s">
        <v>49</v>
      </c>
      <c r="K18" s="118" t="s">
        <v>92</v>
      </c>
      <c r="L18" s="119" t="s">
        <v>211</v>
      </c>
      <c r="M18" s="65" t="s">
        <v>211</v>
      </c>
      <c r="N18" s="65" t="s">
        <v>211</v>
      </c>
      <c r="O18" s="120" t="s">
        <v>211</v>
      </c>
      <c r="P18" s="121">
        <v>20.63</v>
      </c>
      <c r="Q18" s="65">
        <v>1</v>
      </c>
      <c r="R18" s="65" t="s">
        <v>47</v>
      </c>
      <c r="S18" s="122">
        <v>22</v>
      </c>
      <c r="T18" s="123">
        <v>5</v>
      </c>
      <c r="U18" s="122">
        <v>2.38</v>
      </c>
      <c r="V18" s="123">
        <v>14</v>
      </c>
      <c r="W18" s="122">
        <v>2.69</v>
      </c>
      <c r="X18" s="123">
        <v>20</v>
      </c>
      <c r="Y18" s="122">
        <v>8.7200000000000006</v>
      </c>
      <c r="Z18" s="123">
        <v>0.5</v>
      </c>
      <c r="AA18" s="122">
        <v>12.2</v>
      </c>
      <c r="AB18" s="123">
        <v>1</v>
      </c>
      <c r="AC18" s="124">
        <v>12.67</v>
      </c>
      <c r="AD18" s="123">
        <v>0.1</v>
      </c>
      <c r="AE18" s="122">
        <v>19.02</v>
      </c>
      <c r="AF18" s="123">
        <v>0.5</v>
      </c>
      <c r="AG18" s="122">
        <v>27.29</v>
      </c>
      <c r="AH18" s="123">
        <v>1</v>
      </c>
      <c r="AI18" s="122">
        <v>27.07</v>
      </c>
      <c r="AJ18" s="123">
        <v>2</v>
      </c>
      <c r="AK18" s="122">
        <v>0.53</v>
      </c>
      <c r="AL18" s="123">
        <v>19</v>
      </c>
      <c r="AM18" s="122">
        <v>0.9</v>
      </c>
      <c r="AN18" s="123">
        <v>12</v>
      </c>
      <c r="AO18" s="122">
        <v>0.9</v>
      </c>
      <c r="AP18" s="123">
        <v>12</v>
      </c>
      <c r="AQ18" s="122">
        <v>-0.48</v>
      </c>
      <c r="AR18" s="123">
        <v>100</v>
      </c>
      <c r="AS18" s="122">
        <v>1.59</v>
      </c>
      <c r="AT18" s="123">
        <v>100</v>
      </c>
      <c r="AU18" s="122">
        <v>-0.22</v>
      </c>
      <c r="AV18" s="123">
        <v>72</v>
      </c>
      <c r="AW18" s="122">
        <v>-0.39</v>
      </c>
      <c r="AX18" s="123">
        <v>16</v>
      </c>
      <c r="AY18" s="122">
        <v>29.42</v>
      </c>
      <c r="AZ18" s="123">
        <v>84</v>
      </c>
      <c r="BA18" s="122">
        <v>6.82</v>
      </c>
      <c r="BB18" s="123">
        <v>9</v>
      </c>
      <c r="BC18" s="122">
        <v>73.400000000000006</v>
      </c>
      <c r="BD18" s="123">
        <v>21</v>
      </c>
      <c r="BE18" s="122">
        <v>61.81</v>
      </c>
      <c r="BF18" s="123">
        <v>64</v>
      </c>
      <c r="BG18" s="122">
        <v>2.71</v>
      </c>
      <c r="BH18" s="123">
        <v>100</v>
      </c>
      <c r="BI18" s="122">
        <v>74.959999999999994</v>
      </c>
      <c r="BJ18" s="123">
        <v>0.5</v>
      </c>
      <c r="BK18" s="122">
        <v>74.91</v>
      </c>
      <c r="BL18" s="123">
        <v>1</v>
      </c>
      <c r="BM18" s="122">
        <v>74.97</v>
      </c>
      <c r="BN18" s="123">
        <v>0.5</v>
      </c>
      <c r="BO18" s="122">
        <v>74.92</v>
      </c>
      <c r="BP18" s="123">
        <v>1</v>
      </c>
      <c r="BQ18" s="122">
        <v>72.75</v>
      </c>
      <c r="BR18" s="123">
        <v>6</v>
      </c>
      <c r="BS18" s="122">
        <v>74.16</v>
      </c>
      <c r="BT18" s="123">
        <v>3</v>
      </c>
      <c r="BU18" s="122">
        <v>-0.09</v>
      </c>
      <c r="BV18" s="123">
        <v>90</v>
      </c>
      <c r="BW18" s="122">
        <v>5.3</v>
      </c>
      <c r="BX18" s="123">
        <v>2</v>
      </c>
      <c r="BY18" s="122">
        <v>14.57</v>
      </c>
      <c r="BZ18" s="123">
        <v>1</v>
      </c>
      <c r="CA18" s="125">
        <v>-2.5999999999999999E-2</v>
      </c>
      <c r="CB18" s="123">
        <v>35</v>
      </c>
      <c r="CC18" s="125">
        <v>0.27300000000000002</v>
      </c>
      <c r="CD18" s="123">
        <v>93</v>
      </c>
      <c r="CE18" s="125">
        <v>4.7E-2</v>
      </c>
      <c r="CF18" s="123">
        <v>88</v>
      </c>
      <c r="CG18" s="125">
        <v>0.63</v>
      </c>
      <c r="CH18" s="123">
        <v>98</v>
      </c>
      <c r="CI18" s="126">
        <v>-2.5999999999999999E-2</v>
      </c>
      <c r="CJ18" s="127">
        <v>3</v>
      </c>
    </row>
    <row r="19" spans="1:88" ht="15" thickBot="1" x14ac:dyDescent="0.3">
      <c r="A19" s="14" t="s">
        <v>207</v>
      </c>
      <c r="B19" s="76" t="s">
        <v>142</v>
      </c>
      <c r="C19" s="15" t="s">
        <v>96</v>
      </c>
      <c r="D19" s="77">
        <v>41936</v>
      </c>
      <c r="E19" s="15" t="s">
        <v>48</v>
      </c>
      <c r="F19" s="15" t="s">
        <v>144</v>
      </c>
      <c r="G19" s="15" t="s">
        <v>98</v>
      </c>
      <c r="H19" s="15" t="s">
        <v>49</v>
      </c>
      <c r="I19" s="15" t="s">
        <v>97</v>
      </c>
      <c r="J19" s="15" t="s">
        <v>154</v>
      </c>
      <c r="K19" s="78" t="s">
        <v>51</v>
      </c>
      <c r="L19" s="79" t="s">
        <v>65</v>
      </c>
      <c r="M19" s="82">
        <f>(S19+27.2)/2</f>
        <v>29.15</v>
      </c>
      <c r="N19" s="85">
        <v>0.5</v>
      </c>
      <c r="O19" s="80">
        <v>44470</v>
      </c>
      <c r="P19" s="13">
        <v>14.46</v>
      </c>
      <c r="Q19" s="15">
        <v>1</v>
      </c>
      <c r="R19" s="15" t="s">
        <v>47</v>
      </c>
      <c r="S19" s="82">
        <v>31.1</v>
      </c>
      <c r="T19" s="84">
        <v>0.5</v>
      </c>
      <c r="U19" s="82">
        <v>0.69</v>
      </c>
      <c r="V19" s="84">
        <v>54</v>
      </c>
      <c r="W19" s="82">
        <v>0.49</v>
      </c>
      <c r="X19" s="84">
        <v>64</v>
      </c>
      <c r="Y19" s="82">
        <v>7.05</v>
      </c>
      <c r="Z19" s="84">
        <v>2</v>
      </c>
      <c r="AA19" s="82">
        <v>11.47</v>
      </c>
      <c r="AB19" s="84">
        <v>2</v>
      </c>
      <c r="AC19" s="85">
        <v>12.72</v>
      </c>
      <c r="AD19" s="84">
        <v>0.1</v>
      </c>
      <c r="AE19" s="82">
        <v>21.95</v>
      </c>
      <c r="AF19" s="84">
        <v>0.1</v>
      </c>
      <c r="AG19" s="82">
        <v>35.42</v>
      </c>
      <c r="AH19" s="84">
        <v>0.1</v>
      </c>
      <c r="AI19" s="82">
        <v>35.479999999999997</v>
      </c>
      <c r="AJ19" s="84">
        <v>0.1</v>
      </c>
      <c r="AK19" s="82">
        <v>1.91</v>
      </c>
      <c r="AL19" s="84">
        <v>0.5</v>
      </c>
      <c r="AM19" s="82">
        <v>2.2599999999999998</v>
      </c>
      <c r="AN19" s="84">
        <v>0.5</v>
      </c>
      <c r="AO19" s="82">
        <v>4.46</v>
      </c>
      <c r="AP19" s="84">
        <v>0.5</v>
      </c>
      <c r="AQ19" s="82">
        <v>-0.51</v>
      </c>
      <c r="AR19" s="84">
        <v>100</v>
      </c>
      <c r="AS19" s="82">
        <v>1.03</v>
      </c>
      <c r="AT19" s="84">
        <v>98</v>
      </c>
      <c r="AU19" s="82">
        <v>-0.98</v>
      </c>
      <c r="AV19" s="84">
        <v>7</v>
      </c>
      <c r="AW19" s="82">
        <v>-1.06</v>
      </c>
      <c r="AX19" s="84">
        <v>6</v>
      </c>
      <c r="AY19" s="82">
        <v>32.119999999999997</v>
      </c>
      <c r="AZ19" s="84">
        <v>90</v>
      </c>
      <c r="BA19" s="82">
        <v>11.96</v>
      </c>
      <c r="BB19" s="84">
        <v>0.5</v>
      </c>
      <c r="BC19" s="82">
        <v>85.13</v>
      </c>
      <c r="BD19" s="84">
        <v>3</v>
      </c>
      <c r="BE19" s="82">
        <v>62.6</v>
      </c>
      <c r="BF19" s="84">
        <v>61</v>
      </c>
      <c r="BG19" s="82">
        <v>2.8</v>
      </c>
      <c r="BH19" s="84">
        <v>100</v>
      </c>
      <c r="BI19" s="82">
        <v>75</v>
      </c>
      <c r="BJ19" s="84">
        <v>0.1</v>
      </c>
      <c r="BK19" s="82">
        <v>74.98</v>
      </c>
      <c r="BL19" s="84">
        <v>0.5</v>
      </c>
      <c r="BM19" s="82">
        <v>75</v>
      </c>
      <c r="BN19" s="84">
        <v>0.1</v>
      </c>
      <c r="BO19" s="82">
        <v>74.989999999999995</v>
      </c>
      <c r="BP19" s="84">
        <v>0.5</v>
      </c>
      <c r="BQ19" s="82">
        <v>75</v>
      </c>
      <c r="BR19" s="84">
        <v>0.1</v>
      </c>
      <c r="BS19" s="82">
        <v>75</v>
      </c>
      <c r="BT19" s="84">
        <v>0.1</v>
      </c>
      <c r="BU19" s="82">
        <v>-0.04</v>
      </c>
      <c r="BV19" s="84">
        <v>72</v>
      </c>
      <c r="BW19" s="82">
        <v>7.74</v>
      </c>
      <c r="BX19" s="84">
        <v>0.5</v>
      </c>
      <c r="BY19" s="82">
        <v>18.59</v>
      </c>
      <c r="BZ19" s="84">
        <v>0.5</v>
      </c>
      <c r="CA19" s="86">
        <v>-1E-3</v>
      </c>
      <c r="CB19" s="84">
        <v>52</v>
      </c>
      <c r="CC19" s="86">
        <v>0.39200000000000002</v>
      </c>
      <c r="CD19" s="84">
        <v>99</v>
      </c>
      <c r="CE19" s="86">
        <v>-8.9999999999999993E-3</v>
      </c>
      <c r="CF19" s="84">
        <v>29</v>
      </c>
      <c r="CG19" s="86">
        <v>0.40899999999999997</v>
      </c>
      <c r="CH19" s="84">
        <v>94</v>
      </c>
      <c r="CI19" s="87">
        <v>2.1000000000000001E-2</v>
      </c>
      <c r="CJ19" s="88">
        <v>97</v>
      </c>
    </row>
    <row r="20" spans="1:88" ht="15" thickBot="1" x14ac:dyDescent="0.3">
      <c r="A20" s="10" t="s">
        <v>214</v>
      </c>
      <c r="B20" s="17" t="s">
        <v>142</v>
      </c>
      <c r="C20" s="18" t="s">
        <v>99</v>
      </c>
      <c r="D20" s="128">
        <v>41939</v>
      </c>
      <c r="E20" s="18" t="s">
        <v>48</v>
      </c>
      <c r="F20" s="18" t="s">
        <v>144</v>
      </c>
      <c r="G20" s="18" t="s">
        <v>101</v>
      </c>
      <c r="H20" s="18" t="s">
        <v>49</v>
      </c>
      <c r="I20" s="18" t="s">
        <v>100</v>
      </c>
      <c r="J20" s="18" t="s">
        <v>154</v>
      </c>
      <c r="K20" s="106" t="s">
        <v>51</v>
      </c>
      <c r="L20" s="129" t="s">
        <v>74</v>
      </c>
      <c r="M20" s="130">
        <f>(S20+24.61)/2</f>
        <v>25.324999999999999</v>
      </c>
      <c r="N20" s="131">
        <v>2</v>
      </c>
      <c r="O20" s="132">
        <v>44531</v>
      </c>
      <c r="P20" s="133">
        <v>14.54</v>
      </c>
      <c r="Q20" s="18">
        <v>1</v>
      </c>
      <c r="R20" s="18" t="s">
        <v>47</v>
      </c>
      <c r="S20" s="130">
        <v>26.04</v>
      </c>
      <c r="T20" s="134">
        <v>2</v>
      </c>
      <c r="U20" s="130">
        <v>3.99</v>
      </c>
      <c r="V20" s="134">
        <v>2</v>
      </c>
      <c r="W20" s="130">
        <v>4.8</v>
      </c>
      <c r="X20" s="134">
        <v>4</v>
      </c>
      <c r="Y20" s="130">
        <v>7.85</v>
      </c>
      <c r="Z20" s="134">
        <v>1</v>
      </c>
      <c r="AA20" s="130">
        <v>11.75</v>
      </c>
      <c r="AB20" s="134">
        <v>1</v>
      </c>
      <c r="AC20" s="135">
        <v>7.72</v>
      </c>
      <c r="AD20" s="134">
        <v>3</v>
      </c>
      <c r="AE20" s="130">
        <v>13.9</v>
      </c>
      <c r="AF20" s="134">
        <v>2</v>
      </c>
      <c r="AG20" s="130">
        <v>28.86</v>
      </c>
      <c r="AH20" s="134">
        <v>0.5</v>
      </c>
      <c r="AI20" s="130">
        <v>28.11</v>
      </c>
      <c r="AJ20" s="134">
        <v>1</v>
      </c>
      <c r="AK20" s="130">
        <v>1.21</v>
      </c>
      <c r="AL20" s="134">
        <v>3</v>
      </c>
      <c r="AM20" s="130">
        <v>1.54</v>
      </c>
      <c r="AN20" s="134">
        <v>3</v>
      </c>
      <c r="AO20" s="130">
        <v>2.6</v>
      </c>
      <c r="AP20" s="134">
        <v>2</v>
      </c>
      <c r="AQ20" s="130">
        <v>-0.14000000000000001</v>
      </c>
      <c r="AR20" s="134">
        <v>71</v>
      </c>
      <c r="AS20" s="130">
        <v>-0.52</v>
      </c>
      <c r="AT20" s="134">
        <v>13</v>
      </c>
      <c r="AU20" s="130">
        <v>-0.55000000000000004</v>
      </c>
      <c r="AV20" s="134">
        <v>38</v>
      </c>
      <c r="AW20" s="130">
        <v>-0.76</v>
      </c>
      <c r="AX20" s="134">
        <v>10</v>
      </c>
      <c r="AY20" s="130">
        <v>25.5</v>
      </c>
      <c r="AZ20" s="134">
        <v>73</v>
      </c>
      <c r="BA20" s="130">
        <v>7.96</v>
      </c>
      <c r="BB20" s="134">
        <v>5</v>
      </c>
      <c r="BC20" s="130">
        <v>87.17</v>
      </c>
      <c r="BD20" s="134">
        <v>2</v>
      </c>
      <c r="BE20" s="130">
        <v>64.349999999999994</v>
      </c>
      <c r="BF20" s="134">
        <v>53</v>
      </c>
      <c r="BG20" s="130">
        <v>1.68</v>
      </c>
      <c r="BH20" s="134">
        <v>94</v>
      </c>
      <c r="BI20" s="130">
        <v>71.98</v>
      </c>
      <c r="BJ20" s="134">
        <v>7</v>
      </c>
      <c r="BK20" s="130">
        <v>74.959999999999994</v>
      </c>
      <c r="BL20" s="134">
        <v>1</v>
      </c>
      <c r="BM20" s="130">
        <v>75</v>
      </c>
      <c r="BN20" s="134">
        <v>0.1</v>
      </c>
      <c r="BO20" s="130">
        <v>73.400000000000006</v>
      </c>
      <c r="BP20" s="134">
        <v>4</v>
      </c>
      <c r="BQ20" s="130">
        <v>74.930000000000007</v>
      </c>
      <c r="BR20" s="134">
        <v>1</v>
      </c>
      <c r="BS20" s="130">
        <v>74.989999999999995</v>
      </c>
      <c r="BT20" s="134">
        <v>0.1</v>
      </c>
      <c r="BU20" s="130">
        <v>-0.01</v>
      </c>
      <c r="BV20" s="134">
        <v>53</v>
      </c>
      <c r="BW20" s="130">
        <v>5.61</v>
      </c>
      <c r="BX20" s="134">
        <v>1</v>
      </c>
      <c r="BY20" s="130">
        <v>14.27</v>
      </c>
      <c r="BZ20" s="134">
        <v>1</v>
      </c>
      <c r="CA20" s="136">
        <v>5.6000000000000001E-2</v>
      </c>
      <c r="CB20" s="134">
        <v>85</v>
      </c>
      <c r="CC20" s="136">
        <v>0.24299999999999999</v>
      </c>
      <c r="CD20" s="134">
        <v>90</v>
      </c>
      <c r="CE20" s="136">
        <v>5.8999999999999997E-2</v>
      </c>
      <c r="CF20" s="134">
        <v>93</v>
      </c>
      <c r="CG20" s="136">
        <v>0.63200000000000001</v>
      </c>
      <c r="CH20" s="134">
        <v>98</v>
      </c>
      <c r="CI20" s="137">
        <v>1.2999999999999999E-2</v>
      </c>
      <c r="CJ20" s="138">
        <v>95</v>
      </c>
    </row>
    <row r="21" spans="1:88" ht="15" thickBot="1" x14ac:dyDescent="0.3">
      <c r="A21" s="16" t="s">
        <v>208</v>
      </c>
      <c r="B21" s="89" t="s">
        <v>142</v>
      </c>
      <c r="C21" s="90" t="s">
        <v>114</v>
      </c>
      <c r="D21" s="91">
        <v>43775</v>
      </c>
      <c r="E21" s="90" t="s">
        <v>48</v>
      </c>
      <c r="F21" s="90" t="s">
        <v>144</v>
      </c>
      <c r="G21" s="90" t="s">
        <v>124</v>
      </c>
      <c r="H21" s="90" t="s">
        <v>121</v>
      </c>
      <c r="I21" s="90" t="s">
        <v>127</v>
      </c>
      <c r="J21" s="90" t="s">
        <v>156</v>
      </c>
      <c r="K21" s="92" t="s">
        <v>122</v>
      </c>
      <c r="L21" s="93" t="s">
        <v>117</v>
      </c>
      <c r="M21" s="94">
        <f>(S21+28.39)/2</f>
        <v>30.1</v>
      </c>
      <c r="N21" s="95">
        <v>0.5</v>
      </c>
      <c r="O21" s="96">
        <v>44531</v>
      </c>
      <c r="P21" s="97">
        <v>14.76</v>
      </c>
      <c r="Q21" s="90">
        <v>1</v>
      </c>
      <c r="R21" s="90" t="s">
        <v>47</v>
      </c>
      <c r="S21" s="94">
        <v>31.81</v>
      </c>
      <c r="T21" s="98">
        <v>0.1</v>
      </c>
      <c r="U21" s="94">
        <v>4</v>
      </c>
      <c r="V21" s="98">
        <v>2</v>
      </c>
      <c r="W21" s="94">
        <v>5.24</v>
      </c>
      <c r="X21" s="98">
        <v>2</v>
      </c>
      <c r="Y21" s="94">
        <v>8.5</v>
      </c>
      <c r="Z21" s="98">
        <v>0.5</v>
      </c>
      <c r="AA21" s="94">
        <v>13.4</v>
      </c>
      <c r="AB21" s="98">
        <v>0.5</v>
      </c>
      <c r="AC21" s="95">
        <v>8.99</v>
      </c>
      <c r="AD21" s="98">
        <v>2</v>
      </c>
      <c r="AE21" s="94">
        <v>16.32</v>
      </c>
      <c r="AF21" s="98">
        <v>1</v>
      </c>
      <c r="AG21" s="94">
        <v>28.06</v>
      </c>
      <c r="AH21" s="98">
        <v>1</v>
      </c>
      <c r="AI21" s="94">
        <v>29.86</v>
      </c>
      <c r="AJ21" s="98">
        <v>1</v>
      </c>
      <c r="AK21" s="94">
        <v>2.08</v>
      </c>
      <c r="AL21" s="98">
        <v>0.1</v>
      </c>
      <c r="AM21" s="94">
        <v>2.33</v>
      </c>
      <c r="AN21" s="98">
        <v>0.5</v>
      </c>
      <c r="AO21" s="94">
        <v>3.49</v>
      </c>
      <c r="AP21" s="98">
        <v>1</v>
      </c>
      <c r="AQ21" s="94">
        <v>0.06</v>
      </c>
      <c r="AR21" s="98">
        <v>22</v>
      </c>
      <c r="AS21" s="94">
        <v>-0.2</v>
      </c>
      <c r="AT21" s="98">
        <v>32</v>
      </c>
      <c r="AU21" s="94">
        <v>-1.1200000000000001</v>
      </c>
      <c r="AV21" s="98">
        <v>3</v>
      </c>
      <c r="AW21" s="94">
        <v>1.62</v>
      </c>
      <c r="AX21" s="98">
        <v>85</v>
      </c>
      <c r="AY21" s="94">
        <v>32.799999999999997</v>
      </c>
      <c r="AZ21" s="98">
        <v>91</v>
      </c>
      <c r="BA21" s="94">
        <v>8.0299999999999994</v>
      </c>
      <c r="BB21" s="98">
        <v>5</v>
      </c>
      <c r="BC21" s="94">
        <v>90.7</v>
      </c>
      <c r="BD21" s="98">
        <v>0.5</v>
      </c>
      <c r="BE21" s="94">
        <v>82.9</v>
      </c>
      <c r="BF21" s="98">
        <v>2</v>
      </c>
      <c r="BG21" s="94">
        <v>1.2</v>
      </c>
      <c r="BH21" s="98">
        <v>81</v>
      </c>
      <c r="BI21" s="94">
        <v>74.91</v>
      </c>
      <c r="BJ21" s="98">
        <v>1</v>
      </c>
      <c r="BK21" s="94">
        <v>75</v>
      </c>
      <c r="BL21" s="98">
        <v>0.1</v>
      </c>
      <c r="BM21" s="94">
        <v>75</v>
      </c>
      <c r="BN21" s="98">
        <v>0.1</v>
      </c>
      <c r="BO21" s="94">
        <v>74.680000000000007</v>
      </c>
      <c r="BP21" s="98">
        <v>2</v>
      </c>
      <c r="BQ21" s="94">
        <v>75</v>
      </c>
      <c r="BR21" s="98">
        <v>0.1</v>
      </c>
      <c r="BS21" s="94">
        <v>75</v>
      </c>
      <c r="BT21" s="98">
        <v>0.1</v>
      </c>
      <c r="BU21" s="94">
        <v>-0.06</v>
      </c>
      <c r="BV21" s="98">
        <v>81</v>
      </c>
      <c r="BW21" s="94">
        <v>5.95</v>
      </c>
      <c r="BX21" s="98">
        <v>1</v>
      </c>
      <c r="BY21" s="94">
        <v>14.79</v>
      </c>
      <c r="BZ21" s="98">
        <v>1</v>
      </c>
      <c r="CA21" s="99">
        <v>-4.0000000000000001E-3</v>
      </c>
      <c r="CB21" s="98">
        <v>49</v>
      </c>
      <c r="CC21" s="99">
        <v>0.121</v>
      </c>
      <c r="CD21" s="98">
        <v>72</v>
      </c>
      <c r="CE21" s="99">
        <v>0.01</v>
      </c>
      <c r="CF21" s="98">
        <v>57</v>
      </c>
      <c r="CG21" s="99">
        <v>-8.5999999999999993E-2</v>
      </c>
      <c r="CH21" s="98">
        <v>58</v>
      </c>
      <c r="CI21" s="100">
        <v>1E-3</v>
      </c>
      <c r="CJ21" s="101">
        <v>62</v>
      </c>
    </row>
    <row r="22" spans="1:88" ht="15" thickBot="1" x14ac:dyDescent="0.3">
      <c r="A22" s="10" t="s">
        <v>209</v>
      </c>
      <c r="B22" s="17" t="s">
        <v>142</v>
      </c>
      <c r="C22" s="18" t="s">
        <v>115</v>
      </c>
      <c r="D22" s="128">
        <v>43768</v>
      </c>
      <c r="E22" s="18" t="s">
        <v>48</v>
      </c>
      <c r="F22" s="18" t="s">
        <v>144</v>
      </c>
      <c r="G22" s="18" t="s">
        <v>125</v>
      </c>
      <c r="H22" s="18" t="s">
        <v>49</v>
      </c>
      <c r="I22" s="18" t="s">
        <v>77</v>
      </c>
      <c r="J22" s="18" t="s">
        <v>154</v>
      </c>
      <c r="K22" s="106" t="s">
        <v>75</v>
      </c>
      <c r="L22" s="129" t="s">
        <v>118</v>
      </c>
      <c r="M22" s="130">
        <f>(S22+23.58)/2</f>
        <v>25.574999999999999</v>
      </c>
      <c r="N22" s="131">
        <v>2</v>
      </c>
      <c r="O22" s="132">
        <v>44501</v>
      </c>
      <c r="P22" s="133">
        <v>19.059999999999999</v>
      </c>
      <c r="Q22" s="18">
        <v>1</v>
      </c>
      <c r="R22" s="18" t="s">
        <v>47</v>
      </c>
      <c r="S22" s="130">
        <v>27.57</v>
      </c>
      <c r="T22" s="134">
        <v>1</v>
      </c>
      <c r="U22" s="130">
        <v>2.58</v>
      </c>
      <c r="V22" s="134">
        <v>12</v>
      </c>
      <c r="W22" s="130">
        <v>3.45</v>
      </c>
      <c r="X22" s="134">
        <v>11</v>
      </c>
      <c r="Y22" s="130">
        <v>7.18</v>
      </c>
      <c r="Z22" s="134">
        <v>2</v>
      </c>
      <c r="AA22" s="130">
        <v>11.42</v>
      </c>
      <c r="AB22" s="134">
        <v>2</v>
      </c>
      <c r="AC22" s="135">
        <v>9.19</v>
      </c>
      <c r="AD22" s="134">
        <v>1</v>
      </c>
      <c r="AE22" s="130">
        <v>15.94</v>
      </c>
      <c r="AF22" s="134">
        <v>1</v>
      </c>
      <c r="AG22" s="130">
        <v>29.95</v>
      </c>
      <c r="AH22" s="134">
        <v>0.5</v>
      </c>
      <c r="AI22" s="130">
        <v>27.53</v>
      </c>
      <c r="AJ22" s="134">
        <v>2</v>
      </c>
      <c r="AK22" s="130">
        <v>1.47</v>
      </c>
      <c r="AL22" s="134">
        <v>2</v>
      </c>
      <c r="AM22" s="130">
        <v>1.64</v>
      </c>
      <c r="AN22" s="134">
        <v>2</v>
      </c>
      <c r="AO22" s="130">
        <v>2.31</v>
      </c>
      <c r="AP22" s="134">
        <v>3</v>
      </c>
      <c r="AQ22" s="130">
        <v>-0.18</v>
      </c>
      <c r="AR22" s="134">
        <v>79</v>
      </c>
      <c r="AS22" s="130">
        <v>0.03</v>
      </c>
      <c r="AT22" s="134">
        <v>53</v>
      </c>
      <c r="AU22" s="130">
        <v>-0.71</v>
      </c>
      <c r="AV22" s="134">
        <v>23</v>
      </c>
      <c r="AW22" s="130">
        <v>-0.28000000000000003</v>
      </c>
      <c r="AX22" s="134">
        <v>19</v>
      </c>
      <c r="AY22" s="130">
        <v>23.52</v>
      </c>
      <c r="AZ22" s="134">
        <v>66</v>
      </c>
      <c r="BA22" s="130">
        <v>8.17</v>
      </c>
      <c r="BB22" s="134">
        <v>4</v>
      </c>
      <c r="BC22" s="130">
        <v>92.12</v>
      </c>
      <c r="BD22" s="134">
        <v>0.5</v>
      </c>
      <c r="BE22" s="130">
        <v>66.900000000000006</v>
      </c>
      <c r="BF22" s="134">
        <v>41</v>
      </c>
      <c r="BG22" s="130">
        <v>1.38</v>
      </c>
      <c r="BH22" s="134">
        <v>87</v>
      </c>
      <c r="BI22" s="130">
        <v>70.430000000000007</v>
      </c>
      <c r="BJ22" s="134">
        <v>9</v>
      </c>
      <c r="BK22" s="130">
        <v>74.94</v>
      </c>
      <c r="BL22" s="134">
        <v>1</v>
      </c>
      <c r="BM22" s="130">
        <v>75</v>
      </c>
      <c r="BN22" s="134">
        <v>0.1</v>
      </c>
      <c r="BO22" s="130">
        <v>73.400000000000006</v>
      </c>
      <c r="BP22" s="134">
        <v>4</v>
      </c>
      <c r="BQ22" s="130">
        <v>74.98</v>
      </c>
      <c r="BR22" s="134">
        <v>0.5</v>
      </c>
      <c r="BS22" s="130">
        <v>75</v>
      </c>
      <c r="BT22" s="134">
        <v>0.1</v>
      </c>
      <c r="BU22" s="130">
        <v>-0.33</v>
      </c>
      <c r="BV22" s="134">
        <v>100</v>
      </c>
      <c r="BW22" s="130">
        <v>4.7</v>
      </c>
      <c r="BX22" s="134">
        <v>2</v>
      </c>
      <c r="BY22" s="130">
        <v>12.07</v>
      </c>
      <c r="BZ22" s="134">
        <v>2</v>
      </c>
      <c r="CA22" s="136">
        <v>0.159</v>
      </c>
      <c r="CB22" s="134">
        <v>99</v>
      </c>
      <c r="CC22" s="136">
        <v>0.35299999999999998</v>
      </c>
      <c r="CD22" s="134">
        <v>97</v>
      </c>
      <c r="CE22" s="136">
        <v>0.111</v>
      </c>
      <c r="CF22" s="134">
        <v>100</v>
      </c>
      <c r="CG22" s="136">
        <v>-0.56699999999999995</v>
      </c>
      <c r="CH22" s="134">
        <v>19</v>
      </c>
      <c r="CI22" s="137">
        <v>8.0000000000000002E-3</v>
      </c>
      <c r="CJ22" s="138">
        <v>92</v>
      </c>
    </row>
    <row r="23" spans="1:88" ht="15" thickBot="1" x14ac:dyDescent="0.3">
      <c r="A23" s="14" t="s">
        <v>210</v>
      </c>
      <c r="B23" s="76" t="s">
        <v>142</v>
      </c>
      <c r="C23" s="15" t="s">
        <v>113</v>
      </c>
      <c r="D23" s="77">
        <v>43725</v>
      </c>
      <c r="E23" s="15" t="s">
        <v>48</v>
      </c>
      <c r="F23" s="15" t="s">
        <v>144</v>
      </c>
      <c r="G23" s="15" t="s">
        <v>123</v>
      </c>
      <c r="H23" s="15" t="s">
        <v>120</v>
      </c>
      <c r="I23" s="15" t="s">
        <v>126</v>
      </c>
      <c r="J23" s="15" t="s">
        <v>159</v>
      </c>
      <c r="K23" s="78" t="s">
        <v>82</v>
      </c>
      <c r="L23" s="79" t="s">
        <v>65</v>
      </c>
      <c r="M23" s="82">
        <f>(S23+27.2)/2</f>
        <v>25.945</v>
      </c>
      <c r="N23" s="83">
        <v>2</v>
      </c>
      <c r="O23" s="80">
        <v>44470</v>
      </c>
      <c r="P23" s="13">
        <v>24.41</v>
      </c>
      <c r="Q23" s="15">
        <v>1</v>
      </c>
      <c r="R23" s="15" t="s">
        <v>119</v>
      </c>
      <c r="S23" s="82">
        <v>24.69</v>
      </c>
      <c r="T23" s="84">
        <v>2</v>
      </c>
      <c r="U23" s="82">
        <v>4.84</v>
      </c>
      <c r="V23" s="84">
        <v>1</v>
      </c>
      <c r="W23" s="82">
        <v>6.39</v>
      </c>
      <c r="X23" s="84">
        <v>1</v>
      </c>
      <c r="Y23" s="82">
        <v>8.94</v>
      </c>
      <c r="Z23" s="84">
        <v>0.5</v>
      </c>
      <c r="AA23" s="82">
        <v>13.02</v>
      </c>
      <c r="AB23" s="84">
        <v>0.5</v>
      </c>
      <c r="AC23" s="85">
        <v>8.19</v>
      </c>
      <c r="AD23" s="84">
        <v>2</v>
      </c>
      <c r="AE23" s="82">
        <v>13.26</v>
      </c>
      <c r="AF23" s="84">
        <v>3</v>
      </c>
      <c r="AG23" s="82">
        <v>25.34</v>
      </c>
      <c r="AH23" s="84">
        <v>2</v>
      </c>
      <c r="AI23" s="82">
        <v>28.41</v>
      </c>
      <c r="AJ23" s="84">
        <v>1</v>
      </c>
      <c r="AK23" s="82">
        <v>1.03</v>
      </c>
      <c r="AL23" s="84">
        <v>6</v>
      </c>
      <c r="AM23" s="82">
        <v>1.1100000000000001</v>
      </c>
      <c r="AN23" s="84">
        <v>8</v>
      </c>
      <c r="AO23" s="82">
        <v>1.56</v>
      </c>
      <c r="AP23" s="84">
        <v>6</v>
      </c>
      <c r="AQ23" s="82">
        <v>-0.37</v>
      </c>
      <c r="AR23" s="84">
        <v>97</v>
      </c>
      <c r="AS23" s="82">
        <v>1.57</v>
      </c>
      <c r="AT23" s="84">
        <v>100</v>
      </c>
      <c r="AU23" s="82">
        <v>-0.55000000000000004</v>
      </c>
      <c r="AV23" s="84">
        <v>38</v>
      </c>
      <c r="AW23" s="82">
        <v>-0.94</v>
      </c>
      <c r="AX23" s="84">
        <v>7</v>
      </c>
      <c r="AY23" s="82">
        <v>5.82</v>
      </c>
      <c r="AZ23" s="84">
        <v>14</v>
      </c>
      <c r="BA23" s="82">
        <v>9.23</v>
      </c>
      <c r="BB23" s="84">
        <v>2</v>
      </c>
      <c r="BC23" s="82">
        <v>84.6</v>
      </c>
      <c r="BD23" s="84">
        <v>4</v>
      </c>
      <c r="BE23" s="82">
        <v>61.57</v>
      </c>
      <c r="BF23" s="84">
        <v>65</v>
      </c>
      <c r="BG23" s="82">
        <v>1.32</v>
      </c>
      <c r="BH23" s="84">
        <v>85</v>
      </c>
      <c r="BI23" s="82">
        <v>74.87</v>
      </c>
      <c r="BJ23" s="84">
        <v>1</v>
      </c>
      <c r="BK23" s="82">
        <v>68.900000000000006</v>
      </c>
      <c r="BL23" s="84">
        <v>15</v>
      </c>
      <c r="BM23" s="82">
        <v>68.05</v>
      </c>
      <c r="BN23" s="84">
        <v>16</v>
      </c>
      <c r="BO23" s="82">
        <v>74.97</v>
      </c>
      <c r="BP23" s="84">
        <v>0.5</v>
      </c>
      <c r="BQ23" s="82">
        <v>74.5</v>
      </c>
      <c r="BR23" s="84">
        <v>2</v>
      </c>
      <c r="BS23" s="82">
        <v>74.790000000000006</v>
      </c>
      <c r="BT23" s="84">
        <v>1</v>
      </c>
      <c r="BU23" s="82">
        <v>0.01</v>
      </c>
      <c r="BV23" s="84">
        <v>35</v>
      </c>
      <c r="BW23" s="82">
        <v>3.99</v>
      </c>
      <c r="BX23" s="84">
        <v>4</v>
      </c>
      <c r="BY23" s="82">
        <v>10.36</v>
      </c>
      <c r="BZ23" s="84">
        <v>4</v>
      </c>
      <c r="CA23" s="86"/>
      <c r="CB23" s="15" t="s">
        <v>119</v>
      </c>
      <c r="CC23" s="15"/>
      <c r="CD23" s="15" t="s">
        <v>119</v>
      </c>
      <c r="CE23" s="15"/>
      <c r="CF23" s="15" t="s">
        <v>119</v>
      </c>
      <c r="CG23" s="15"/>
      <c r="CH23" s="15" t="s">
        <v>119</v>
      </c>
      <c r="CI23" s="87">
        <v>8.0000000000000002E-3</v>
      </c>
      <c r="CJ23" s="88">
        <v>92</v>
      </c>
    </row>
    <row r="24" spans="1:88" x14ac:dyDescent="0.25">
      <c r="A24" s="174" t="s">
        <v>215</v>
      </c>
      <c r="B24" s="149" t="s">
        <v>142</v>
      </c>
      <c r="C24" s="150" t="s">
        <v>102</v>
      </c>
      <c r="D24" s="151">
        <v>43381</v>
      </c>
      <c r="E24" s="150" t="s">
        <v>48</v>
      </c>
      <c r="F24" s="150" t="s">
        <v>144</v>
      </c>
      <c r="G24" s="150" t="s">
        <v>107</v>
      </c>
      <c r="H24" s="150" t="s">
        <v>86</v>
      </c>
      <c r="I24" s="150" t="s">
        <v>105</v>
      </c>
      <c r="J24" s="150" t="s">
        <v>75</v>
      </c>
      <c r="K24" s="152" t="s">
        <v>106</v>
      </c>
      <c r="L24" s="153" t="s">
        <v>104</v>
      </c>
      <c r="M24" s="150">
        <f>(S24+29.42)/2</f>
        <v>26.32</v>
      </c>
      <c r="N24" s="150">
        <v>1</v>
      </c>
      <c r="O24" s="154">
        <v>44470</v>
      </c>
      <c r="P24" s="155">
        <v>18.45</v>
      </c>
      <c r="Q24" s="150">
        <v>1</v>
      </c>
      <c r="R24" s="150" t="s">
        <v>47</v>
      </c>
      <c r="S24" s="156">
        <v>23.22</v>
      </c>
      <c r="T24" s="157">
        <v>3</v>
      </c>
      <c r="U24" s="156">
        <v>2.65</v>
      </c>
      <c r="V24" s="157">
        <v>11</v>
      </c>
      <c r="W24" s="156">
        <v>3.83</v>
      </c>
      <c r="X24" s="157">
        <v>8</v>
      </c>
      <c r="Y24" s="156">
        <v>4.4800000000000004</v>
      </c>
      <c r="Z24" s="157">
        <v>13</v>
      </c>
      <c r="AA24" s="156">
        <v>7.24</v>
      </c>
      <c r="AB24" s="157">
        <v>11</v>
      </c>
      <c r="AC24" s="158">
        <v>3.65</v>
      </c>
      <c r="AD24" s="157">
        <v>26</v>
      </c>
      <c r="AE24" s="156">
        <v>6.81</v>
      </c>
      <c r="AF24" s="157">
        <v>21</v>
      </c>
      <c r="AG24" s="156">
        <v>22.63</v>
      </c>
      <c r="AH24" s="157">
        <v>3</v>
      </c>
      <c r="AI24" s="156">
        <v>23.88</v>
      </c>
      <c r="AJ24" s="157">
        <v>3</v>
      </c>
      <c r="AK24" s="156">
        <v>0.96</v>
      </c>
      <c r="AL24" s="157">
        <v>7</v>
      </c>
      <c r="AM24" s="156">
        <v>1.26</v>
      </c>
      <c r="AN24" s="157">
        <v>6</v>
      </c>
      <c r="AO24" s="156">
        <v>2.5499999999999998</v>
      </c>
      <c r="AP24" s="157">
        <v>2</v>
      </c>
      <c r="AQ24" s="156">
        <v>-0.14000000000000001</v>
      </c>
      <c r="AR24" s="157">
        <v>71</v>
      </c>
      <c r="AS24" s="156">
        <v>-1.26</v>
      </c>
      <c r="AT24" s="157">
        <v>2</v>
      </c>
      <c r="AU24" s="156">
        <v>-1.05</v>
      </c>
      <c r="AV24" s="157">
        <v>5</v>
      </c>
      <c r="AW24" s="156">
        <v>1.82</v>
      </c>
      <c r="AX24" s="157">
        <v>88</v>
      </c>
      <c r="AY24" s="156">
        <v>27.81</v>
      </c>
      <c r="AZ24" s="157">
        <v>80</v>
      </c>
      <c r="BA24" s="156">
        <v>8.67</v>
      </c>
      <c r="BB24" s="157">
        <v>3</v>
      </c>
      <c r="BC24" s="156">
        <v>85.08</v>
      </c>
      <c r="BD24" s="157">
        <v>3</v>
      </c>
      <c r="BE24" s="156">
        <v>76.430000000000007</v>
      </c>
      <c r="BF24" s="157">
        <v>9</v>
      </c>
      <c r="BG24" s="156">
        <v>1.36</v>
      </c>
      <c r="BH24" s="157">
        <v>87</v>
      </c>
      <c r="BI24" s="156">
        <v>38.46</v>
      </c>
      <c r="BJ24" s="157">
        <v>73</v>
      </c>
      <c r="BK24" s="156">
        <v>73.62</v>
      </c>
      <c r="BL24" s="157">
        <v>6</v>
      </c>
      <c r="BM24" s="156">
        <v>74.69</v>
      </c>
      <c r="BN24" s="157">
        <v>3</v>
      </c>
      <c r="BO24" s="156">
        <v>69.95</v>
      </c>
      <c r="BP24" s="157">
        <v>10</v>
      </c>
      <c r="BQ24" s="156">
        <v>74.599999999999994</v>
      </c>
      <c r="BR24" s="157">
        <v>2</v>
      </c>
      <c r="BS24" s="156">
        <v>74.48</v>
      </c>
      <c r="BT24" s="157">
        <v>2</v>
      </c>
      <c r="BU24" s="156">
        <v>-0.17</v>
      </c>
      <c r="BV24" s="157">
        <v>99</v>
      </c>
      <c r="BW24" s="156">
        <v>3.38</v>
      </c>
      <c r="BX24" s="157">
        <v>5</v>
      </c>
      <c r="BY24" s="156">
        <v>8.26</v>
      </c>
      <c r="BZ24" s="157">
        <v>6</v>
      </c>
      <c r="CA24" s="159">
        <v>2E-3</v>
      </c>
      <c r="CB24" s="157">
        <v>56</v>
      </c>
      <c r="CC24" s="157">
        <v>7.6999999999999999E-2</v>
      </c>
      <c r="CD24" s="157">
        <v>63</v>
      </c>
      <c r="CE24" s="157">
        <v>-4.4999999999999998E-2</v>
      </c>
      <c r="CF24" s="157">
        <v>9</v>
      </c>
      <c r="CG24" s="157">
        <v>-0.45900000000000002</v>
      </c>
      <c r="CH24" s="157">
        <v>24</v>
      </c>
      <c r="CI24" s="160">
        <v>-1.7999999999999999E-2</v>
      </c>
      <c r="CJ24" s="161">
        <v>4</v>
      </c>
    </row>
    <row r="25" spans="1:88" ht="15" thickBot="1" x14ac:dyDescent="0.3">
      <c r="A25" s="173"/>
      <c r="B25" s="64" t="s">
        <v>141</v>
      </c>
      <c r="C25" s="65" t="s">
        <v>103</v>
      </c>
      <c r="D25" s="117">
        <v>44090</v>
      </c>
      <c r="E25" s="65" t="s">
        <v>48</v>
      </c>
      <c r="F25" s="65" t="s">
        <v>144</v>
      </c>
      <c r="G25" s="65" t="s">
        <v>198</v>
      </c>
      <c r="H25" s="65" t="s">
        <v>155</v>
      </c>
      <c r="I25" s="65" t="s">
        <v>107</v>
      </c>
      <c r="J25" s="65" t="s">
        <v>51</v>
      </c>
      <c r="K25" s="118" t="s">
        <v>86</v>
      </c>
      <c r="L25" s="119" t="s">
        <v>211</v>
      </c>
      <c r="M25" s="65" t="s">
        <v>211</v>
      </c>
      <c r="N25" s="65" t="s">
        <v>211</v>
      </c>
      <c r="O25" s="139" t="s">
        <v>211</v>
      </c>
      <c r="P25" s="121">
        <v>22.45</v>
      </c>
      <c r="Q25" s="65">
        <v>1</v>
      </c>
      <c r="R25" s="65" t="s">
        <v>47</v>
      </c>
      <c r="S25" s="122">
        <v>23.19</v>
      </c>
      <c r="T25" s="123">
        <v>3</v>
      </c>
      <c r="U25" s="122">
        <v>1.1100000000000001</v>
      </c>
      <c r="V25" s="123">
        <v>42</v>
      </c>
      <c r="W25" s="122">
        <v>1.71</v>
      </c>
      <c r="X25" s="123">
        <v>38</v>
      </c>
      <c r="Y25" s="122">
        <v>3.74</v>
      </c>
      <c r="Z25" s="123">
        <v>20</v>
      </c>
      <c r="AA25" s="122">
        <v>7.11</v>
      </c>
      <c r="AB25" s="123">
        <v>11</v>
      </c>
      <c r="AC25" s="124">
        <v>5.25</v>
      </c>
      <c r="AD25" s="123">
        <v>11</v>
      </c>
      <c r="AE25" s="122">
        <v>10.79</v>
      </c>
      <c r="AF25" s="123">
        <v>6</v>
      </c>
      <c r="AG25" s="122">
        <v>20.46</v>
      </c>
      <c r="AH25" s="123">
        <v>5</v>
      </c>
      <c r="AI25" s="122">
        <v>23.9</v>
      </c>
      <c r="AJ25" s="123">
        <v>3</v>
      </c>
      <c r="AK25" s="122">
        <v>1.8</v>
      </c>
      <c r="AL25" s="123">
        <v>0.5</v>
      </c>
      <c r="AM25" s="122">
        <v>2.35</v>
      </c>
      <c r="AN25" s="123">
        <v>0.5</v>
      </c>
      <c r="AO25" s="122">
        <v>3.35</v>
      </c>
      <c r="AP25" s="123">
        <v>1</v>
      </c>
      <c r="AQ25" s="122">
        <v>-0.03</v>
      </c>
      <c r="AR25" s="123">
        <v>46</v>
      </c>
      <c r="AS25" s="122">
        <v>-0.62</v>
      </c>
      <c r="AT25" s="123">
        <v>10</v>
      </c>
      <c r="AU25" s="122">
        <v>-0.4</v>
      </c>
      <c r="AV25" s="123">
        <v>54</v>
      </c>
      <c r="AW25" s="122">
        <v>-0.99</v>
      </c>
      <c r="AX25" s="123">
        <v>7</v>
      </c>
      <c r="AY25" s="122">
        <v>22.72</v>
      </c>
      <c r="AZ25" s="123">
        <v>63</v>
      </c>
      <c r="BA25" s="122">
        <v>5.73</v>
      </c>
      <c r="BB25" s="123">
        <v>16</v>
      </c>
      <c r="BC25" s="122">
        <v>81.040000000000006</v>
      </c>
      <c r="BD25" s="123">
        <v>8</v>
      </c>
      <c r="BE25" s="122">
        <v>70.569999999999993</v>
      </c>
      <c r="BF25" s="123">
        <v>26</v>
      </c>
      <c r="BG25" s="122">
        <v>0.41</v>
      </c>
      <c r="BH25" s="123">
        <v>36</v>
      </c>
      <c r="BI25" s="122">
        <v>34.08</v>
      </c>
      <c r="BJ25" s="123">
        <v>82</v>
      </c>
      <c r="BK25" s="122">
        <v>74.97</v>
      </c>
      <c r="BL25" s="123">
        <v>0.5</v>
      </c>
      <c r="BM25" s="122">
        <v>74.989999999999995</v>
      </c>
      <c r="BN25" s="123">
        <v>0.5</v>
      </c>
      <c r="BO25" s="122">
        <v>70.45</v>
      </c>
      <c r="BP25" s="123">
        <v>9</v>
      </c>
      <c r="BQ25" s="122">
        <v>75</v>
      </c>
      <c r="BR25" s="123">
        <v>0.1</v>
      </c>
      <c r="BS25" s="122">
        <v>74.98</v>
      </c>
      <c r="BT25" s="123">
        <v>0.5</v>
      </c>
      <c r="BU25" s="122">
        <v>-0.1</v>
      </c>
      <c r="BV25" s="123">
        <v>92</v>
      </c>
      <c r="BW25" s="122">
        <v>3.86</v>
      </c>
      <c r="BX25" s="123">
        <v>4</v>
      </c>
      <c r="BY25" s="122">
        <v>9.91</v>
      </c>
      <c r="BZ25" s="123">
        <v>4</v>
      </c>
      <c r="CA25" s="125">
        <v>1.4999999999999999E-2</v>
      </c>
      <c r="CB25" s="123">
        <v>67</v>
      </c>
      <c r="CC25" s="123">
        <v>-3.0000000000000001E-3</v>
      </c>
      <c r="CD25" s="123">
        <v>34</v>
      </c>
      <c r="CE25" s="123">
        <v>4.0000000000000001E-3</v>
      </c>
      <c r="CF25" s="123">
        <v>48</v>
      </c>
      <c r="CG25" s="123">
        <v>-0.73199999999999998</v>
      </c>
      <c r="CH25" s="123">
        <v>13</v>
      </c>
      <c r="CI25" s="126">
        <v>-1.7999999999999999E-2</v>
      </c>
      <c r="CJ25" s="127">
        <v>4</v>
      </c>
    </row>
    <row r="26" spans="1:88" x14ac:dyDescent="0.25">
      <c r="A26" s="162" t="s">
        <v>199</v>
      </c>
      <c r="B26" s="29" t="s">
        <v>142</v>
      </c>
      <c r="C26" s="5" t="s">
        <v>108</v>
      </c>
      <c r="D26" s="30">
        <v>43354</v>
      </c>
      <c r="E26" s="5" t="s">
        <v>48</v>
      </c>
      <c r="F26" s="5" t="s">
        <v>144</v>
      </c>
      <c r="G26" s="5" t="s">
        <v>112</v>
      </c>
      <c r="H26" s="5" t="s">
        <v>49</v>
      </c>
      <c r="I26" s="5" t="s">
        <v>111</v>
      </c>
      <c r="J26" s="5" t="s">
        <v>154</v>
      </c>
      <c r="K26" s="31" t="s">
        <v>82</v>
      </c>
      <c r="L26" s="32" t="s">
        <v>110</v>
      </c>
      <c r="M26" s="33">
        <f>(S26+31.27)/2</f>
        <v>29.655000000000001</v>
      </c>
      <c r="N26" s="34">
        <v>0.5</v>
      </c>
      <c r="O26" s="35">
        <v>44501</v>
      </c>
      <c r="P26" s="4">
        <v>16.39</v>
      </c>
      <c r="Q26" s="5">
        <v>1</v>
      </c>
      <c r="R26" s="5" t="s">
        <v>47</v>
      </c>
      <c r="S26" s="33">
        <v>28.04</v>
      </c>
      <c r="T26" s="36">
        <v>0.5</v>
      </c>
      <c r="U26" s="33">
        <v>5.66</v>
      </c>
      <c r="V26" s="36">
        <v>0.5</v>
      </c>
      <c r="W26" s="33">
        <v>7.71</v>
      </c>
      <c r="X26" s="36">
        <v>0.5</v>
      </c>
      <c r="Y26" s="33">
        <v>10.51</v>
      </c>
      <c r="Z26" s="36">
        <v>0.1</v>
      </c>
      <c r="AA26" s="33">
        <v>16.12</v>
      </c>
      <c r="AB26" s="36">
        <v>0.1</v>
      </c>
      <c r="AC26" s="34">
        <v>9.6999999999999993</v>
      </c>
      <c r="AD26" s="36">
        <v>1</v>
      </c>
      <c r="AE26" s="33">
        <v>16.809999999999999</v>
      </c>
      <c r="AF26" s="36">
        <v>0.5</v>
      </c>
      <c r="AG26" s="33">
        <v>34.15</v>
      </c>
      <c r="AH26" s="36">
        <v>0.1</v>
      </c>
      <c r="AI26" s="33">
        <v>32.840000000000003</v>
      </c>
      <c r="AJ26" s="36">
        <v>0.5</v>
      </c>
      <c r="AK26" s="33">
        <v>1.24</v>
      </c>
      <c r="AL26" s="36">
        <v>3</v>
      </c>
      <c r="AM26" s="33">
        <v>0.86</v>
      </c>
      <c r="AN26" s="36">
        <v>13</v>
      </c>
      <c r="AO26" s="33">
        <v>1.1200000000000001</v>
      </c>
      <c r="AP26" s="36">
        <v>10</v>
      </c>
      <c r="AQ26" s="33">
        <v>-0.04</v>
      </c>
      <c r="AR26" s="36">
        <v>48</v>
      </c>
      <c r="AS26" s="33">
        <v>1.3</v>
      </c>
      <c r="AT26" s="36">
        <v>99</v>
      </c>
      <c r="AU26" s="33">
        <v>-0.73</v>
      </c>
      <c r="AV26" s="36">
        <v>21</v>
      </c>
      <c r="AW26" s="33">
        <v>-0.31</v>
      </c>
      <c r="AX26" s="36">
        <v>18</v>
      </c>
      <c r="AY26" s="33">
        <v>22.36</v>
      </c>
      <c r="AZ26" s="36">
        <v>62</v>
      </c>
      <c r="BA26" s="33">
        <v>8.74</v>
      </c>
      <c r="BB26" s="36">
        <v>3</v>
      </c>
      <c r="BC26" s="33">
        <v>82.95</v>
      </c>
      <c r="BD26" s="36">
        <v>5</v>
      </c>
      <c r="BE26" s="33">
        <v>70.819999999999993</v>
      </c>
      <c r="BF26" s="36">
        <v>25</v>
      </c>
      <c r="BG26" s="33">
        <v>2.02</v>
      </c>
      <c r="BH26" s="36">
        <v>97</v>
      </c>
      <c r="BI26" s="33">
        <v>75</v>
      </c>
      <c r="BJ26" s="36">
        <v>0.1</v>
      </c>
      <c r="BK26" s="33">
        <v>74.86</v>
      </c>
      <c r="BL26" s="36">
        <v>2</v>
      </c>
      <c r="BM26" s="33">
        <v>74.92</v>
      </c>
      <c r="BN26" s="36">
        <v>1</v>
      </c>
      <c r="BO26" s="33">
        <v>75</v>
      </c>
      <c r="BP26" s="36">
        <v>0.1</v>
      </c>
      <c r="BQ26" s="33">
        <v>75</v>
      </c>
      <c r="BR26" s="36">
        <v>0.1</v>
      </c>
      <c r="BS26" s="33">
        <v>75</v>
      </c>
      <c r="BT26" s="36">
        <v>0.1</v>
      </c>
      <c r="BU26" s="33">
        <v>-0.02</v>
      </c>
      <c r="BV26" s="36">
        <v>60</v>
      </c>
      <c r="BW26" s="33">
        <v>5.91</v>
      </c>
      <c r="BX26" s="36">
        <v>1</v>
      </c>
      <c r="BY26" s="33">
        <v>15.89</v>
      </c>
      <c r="BZ26" s="36">
        <v>0.5</v>
      </c>
      <c r="CA26" s="37">
        <v>7.0999999999999994E-2</v>
      </c>
      <c r="CB26" s="36">
        <v>89</v>
      </c>
      <c r="CC26" s="36">
        <v>0.32700000000000001</v>
      </c>
      <c r="CD26" s="36">
        <v>96</v>
      </c>
      <c r="CE26" s="36">
        <v>2.1000000000000001E-2</v>
      </c>
      <c r="CF26" s="36">
        <v>69</v>
      </c>
      <c r="CG26" s="36">
        <v>0.10299999999999999</v>
      </c>
      <c r="CH26" s="36">
        <v>81</v>
      </c>
      <c r="CI26" s="38">
        <v>0.04</v>
      </c>
      <c r="CJ26" s="39">
        <v>99</v>
      </c>
    </row>
    <row r="27" spans="1:88" ht="15" thickBot="1" x14ac:dyDescent="0.3">
      <c r="A27" s="163"/>
      <c r="B27" s="40" t="s">
        <v>141</v>
      </c>
      <c r="C27" s="7" t="s">
        <v>109</v>
      </c>
      <c r="D27" s="41">
        <v>44136</v>
      </c>
      <c r="E27" s="7" t="s">
        <v>48</v>
      </c>
      <c r="F27" s="7" t="s">
        <v>145</v>
      </c>
      <c r="G27" s="7" t="s">
        <v>197</v>
      </c>
      <c r="H27" s="7" t="s">
        <v>116</v>
      </c>
      <c r="I27" s="7" t="s">
        <v>112</v>
      </c>
      <c r="J27" s="7" t="s">
        <v>155</v>
      </c>
      <c r="K27" s="42" t="s">
        <v>49</v>
      </c>
      <c r="L27" s="43" t="s">
        <v>211</v>
      </c>
      <c r="M27" s="7" t="s">
        <v>211</v>
      </c>
      <c r="N27" s="7" t="s">
        <v>211</v>
      </c>
      <c r="O27" s="102" t="s">
        <v>211</v>
      </c>
      <c r="P27" s="6">
        <v>19.98</v>
      </c>
      <c r="Q27" s="7">
        <v>1</v>
      </c>
      <c r="R27" s="7" t="s">
        <v>47</v>
      </c>
      <c r="S27" s="45">
        <v>24.58</v>
      </c>
      <c r="T27" s="46">
        <v>2</v>
      </c>
      <c r="U27" s="45">
        <v>1.41</v>
      </c>
      <c r="V27" s="46">
        <v>34</v>
      </c>
      <c r="W27" s="45">
        <v>2.0499999999999998</v>
      </c>
      <c r="X27" s="46">
        <v>31</v>
      </c>
      <c r="Y27" s="45">
        <v>5.45</v>
      </c>
      <c r="Z27" s="46">
        <v>7</v>
      </c>
      <c r="AA27" s="45">
        <v>9.44</v>
      </c>
      <c r="AB27" s="46">
        <v>4</v>
      </c>
      <c r="AC27" s="47">
        <v>8.07</v>
      </c>
      <c r="AD27" s="46">
        <v>2</v>
      </c>
      <c r="AE27" s="45">
        <v>14.78</v>
      </c>
      <c r="AF27" s="46">
        <v>2</v>
      </c>
      <c r="AG27" s="45">
        <v>23.56</v>
      </c>
      <c r="AH27" s="46">
        <v>3</v>
      </c>
      <c r="AI27" s="45">
        <v>23.59</v>
      </c>
      <c r="AJ27" s="46">
        <v>3</v>
      </c>
      <c r="AK27" s="45">
        <v>1.44</v>
      </c>
      <c r="AL27" s="46">
        <v>2</v>
      </c>
      <c r="AM27" s="45">
        <v>1.67</v>
      </c>
      <c r="AN27" s="46">
        <v>2</v>
      </c>
      <c r="AO27" s="45">
        <v>3.23</v>
      </c>
      <c r="AP27" s="46">
        <v>1</v>
      </c>
      <c r="AQ27" s="45">
        <v>0.09</v>
      </c>
      <c r="AR27" s="46">
        <v>18</v>
      </c>
      <c r="AS27" s="45">
        <v>-0.03</v>
      </c>
      <c r="AT27" s="46">
        <v>46</v>
      </c>
      <c r="AU27" s="45">
        <v>-0.83</v>
      </c>
      <c r="AV27" s="46">
        <v>14</v>
      </c>
      <c r="AW27" s="45">
        <v>-1.61</v>
      </c>
      <c r="AX27" s="46">
        <v>3</v>
      </c>
      <c r="AY27" s="45">
        <v>30.76</v>
      </c>
      <c r="AZ27" s="46">
        <v>87</v>
      </c>
      <c r="BA27" s="45">
        <v>9.7100000000000009</v>
      </c>
      <c r="BB27" s="46">
        <v>2</v>
      </c>
      <c r="BC27" s="45">
        <v>81.33</v>
      </c>
      <c r="BD27" s="46">
        <v>7</v>
      </c>
      <c r="BE27" s="45">
        <v>71.650000000000006</v>
      </c>
      <c r="BF27" s="46">
        <v>22</v>
      </c>
      <c r="BG27" s="45">
        <v>1.1299999999999999</v>
      </c>
      <c r="BH27" s="46">
        <v>78</v>
      </c>
      <c r="BI27" s="45">
        <v>74.95</v>
      </c>
      <c r="BJ27" s="46">
        <v>0.5</v>
      </c>
      <c r="BK27" s="45">
        <v>74.02</v>
      </c>
      <c r="BL27" s="46">
        <v>5</v>
      </c>
      <c r="BM27" s="45">
        <v>74.77</v>
      </c>
      <c r="BN27" s="46">
        <v>2</v>
      </c>
      <c r="BO27" s="45">
        <v>74.86</v>
      </c>
      <c r="BP27" s="46">
        <v>1</v>
      </c>
      <c r="BQ27" s="45">
        <v>75</v>
      </c>
      <c r="BR27" s="46">
        <v>0.1</v>
      </c>
      <c r="BS27" s="45">
        <v>75</v>
      </c>
      <c r="BT27" s="46">
        <v>0.1</v>
      </c>
      <c r="BU27" s="45">
        <v>-0.02</v>
      </c>
      <c r="BV27" s="46">
        <v>60</v>
      </c>
      <c r="BW27" s="45">
        <v>4.32</v>
      </c>
      <c r="BX27" s="46">
        <v>3</v>
      </c>
      <c r="BY27" s="45">
        <v>10.8</v>
      </c>
      <c r="BZ27" s="46">
        <v>3</v>
      </c>
      <c r="CA27" s="48">
        <v>7.4999999999999997E-2</v>
      </c>
      <c r="CB27" s="46">
        <v>90</v>
      </c>
      <c r="CC27" s="46">
        <v>0.315</v>
      </c>
      <c r="CD27" s="46">
        <v>96</v>
      </c>
      <c r="CE27" s="46">
        <v>6.3E-2</v>
      </c>
      <c r="CF27" s="46">
        <v>94</v>
      </c>
      <c r="CG27" s="46">
        <v>-1.0069999999999999</v>
      </c>
      <c r="CH27" s="46">
        <v>6</v>
      </c>
      <c r="CI27" s="49">
        <v>5.0999999999999997E-2</v>
      </c>
      <c r="CJ27" s="50">
        <v>99</v>
      </c>
    </row>
  </sheetData>
  <mergeCells count="12">
    <mergeCell ref="A26:A27"/>
    <mergeCell ref="A1:C1"/>
    <mergeCell ref="D1:K1"/>
    <mergeCell ref="L1:O1"/>
    <mergeCell ref="A10:A11"/>
    <mergeCell ref="A13:A14"/>
    <mergeCell ref="A24:A25"/>
    <mergeCell ref="A4:A5"/>
    <mergeCell ref="A6:A7"/>
    <mergeCell ref="A8:A9"/>
    <mergeCell ref="A17:A18"/>
    <mergeCell ref="A15:A16"/>
  </mergeCells>
  <printOptions horizontalCentered="1" verticalCentered="1"/>
  <pageMargins left="0" right="0" top="0" bottom="0" header="0" footer="0"/>
  <pageSetup paperSize="9" orientation="landscape" horizontalDpi="0" verticalDpi="0" r:id="rId1"/>
  <ignoredErrors>
    <ignoredError sqref="M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2021-07-19T17:58:10Z</cp:lastPrinted>
  <dcterms:created xsi:type="dcterms:W3CDTF">2021-07-14T20:40:32Z</dcterms:created>
  <dcterms:modified xsi:type="dcterms:W3CDTF">2021-07-28T18:32:38Z</dcterms:modified>
</cp:coreProperties>
</file>